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 calcMode="manual"/>
</workbook>
</file>

<file path=xl/calcChain.xml><?xml version="1.0" encoding="utf-8"?>
<calcChain xmlns="http://schemas.openxmlformats.org/spreadsheetml/2006/main">
  <c r="Q84" i="3" l="1"/>
  <c r="Q83" i="3"/>
  <c r="Q82" i="3"/>
  <c r="P84" i="3"/>
  <c r="P83" i="3"/>
  <c r="P82" i="3"/>
  <c r="K86" i="3"/>
  <c r="J86" i="3"/>
  <c r="I86" i="3"/>
  <c r="K85" i="3"/>
  <c r="K87" i="3" s="1"/>
  <c r="K90" i="3" s="1"/>
  <c r="J85" i="3"/>
  <c r="J87" i="3" s="1"/>
  <c r="J90" i="3" s="1"/>
  <c r="I85" i="3"/>
  <c r="E86" i="3"/>
  <c r="D86" i="3"/>
  <c r="C86" i="3"/>
  <c r="E85" i="3"/>
  <c r="D85" i="3"/>
  <c r="C85" i="3"/>
  <c r="K83" i="3"/>
  <c r="J83" i="3"/>
  <c r="I83" i="3"/>
  <c r="K82" i="3"/>
  <c r="K88" i="3" s="1"/>
  <c r="K91" i="3" s="1"/>
  <c r="J82" i="3"/>
  <c r="J84" i="3" s="1"/>
  <c r="J89" i="3" s="1"/>
  <c r="I82" i="3"/>
  <c r="E83" i="3"/>
  <c r="D83" i="3"/>
  <c r="C83" i="3"/>
  <c r="E82" i="3"/>
  <c r="M84" i="3" s="1"/>
  <c r="S84" i="3" s="1"/>
  <c r="D82" i="3"/>
  <c r="M83" i="3" s="1"/>
  <c r="S83" i="3" s="1"/>
  <c r="C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N84" i="3"/>
  <c r="T84" i="3" s="1"/>
  <c r="K84" i="3"/>
  <c r="K89" i="3" s="1"/>
  <c r="C84" i="3"/>
  <c r="C89" i="3" s="1"/>
  <c r="N83" i="3"/>
  <c r="D88" i="3" l="1"/>
  <c r="D91" i="3" s="1"/>
  <c r="D87" i="3"/>
  <c r="D90" i="3" s="1"/>
  <c r="N82" i="3"/>
  <c r="T82" i="3" s="1"/>
  <c r="C88" i="3"/>
  <c r="C91" i="3" s="1"/>
  <c r="C92" i="3" s="1"/>
  <c r="I84" i="3"/>
  <c r="I89" i="3" s="1"/>
  <c r="E88" i="3"/>
  <c r="E91" i="3" s="1"/>
  <c r="E87" i="3"/>
  <c r="E90" i="3" s="1"/>
  <c r="M82" i="3"/>
  <c r="S82" i="3"/>
  <c r="T83" i="3"/>
  <c r="I88" i="3"/>
  <c r="I91" i="3" s="1"/>
  <c r="J88" i="3"/>
  <c r="J91" i="3" s="1"/>
  <c r="J92" i="3" s="1"/>
  <c r="K93" i="3"/>
  <c r="K92" i="3"/>
  <c r="C93" i="3"/>
  <c r="I87" i="3"/>
  <c r="I90" i="3" s="1"/>
  <c r="I93" i="3" s="1"/>
  <c r="C87" i="3"/>
  <c r="C90" i="3" s="1"/>
  <c r="D84" i="3"/>
  <c r="D89" i="3" s="1"/>
  <c r="E84" i="3"/>
  <c r="E89" i="3" s="1"/>
  <c r="E92" i="3" s="1"/>
  <c r="I92" i="3" l="1"/>
  <c r="D92" i="3"/>
  <c r="J93" i="3"/>
  <c r="E93" i="3"/>
  <c r="D93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<sst xmlns="http://schemas.openxmlformats.org/spreadsheetml/2006/main" count="334" uniqueCount="161">
  <si>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</si>
  <si>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</si>
  <si>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</si>
  <si>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</si>
  <si>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</si>
  <si>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</si>
  <si>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</si>
  <si>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</si>
  <si>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</si>
  <si>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</si>
  <si>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</si>
  <si>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</si>
  <si>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</si>
  <si>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</si>
  <si>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</si>
  <si>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</si>
  <si>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</si>
  <si>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</si>
  <si>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</si>
  <si>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</si>
  <si>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</si>
  <si>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</si>
  <si>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</si>
  <si>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</si>
  <si>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</si>
  <si>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</si>
  <si>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</si>
  <si>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</si>
  <si>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</si>
  <si>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</si>
  <si>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</si>
  <si>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</si>
  <si>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</si>
  <si>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</si>
  <si>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</si>
  <si>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</si>
  <si>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</si>
  <si>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</si>
  <si>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</si>
  <si>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</si>
  <si>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</si>
  <si>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</si>
  <si>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4 ао</t>
  </si>
  <si>
    <t xml:space="preserve"> 10 Шексна Т 3 ап</t>
  </si>
  <si>
    <t xml:space="preserve"> 10 Шексна Т 4 ап</t>
  </si>
  <si>
    <t xml:space="preserve"> 10 Шексна-АБЗ ао</t>
  </si>
  <si>
    <t xml:space="preserve"> 10 Шексна-КХП 1 ао</t>
  </si>
  <si>
    <t xml:space="preserve"> 10 Шексна-КХП 1 ао RS</t>
  </si>
  <si>
    <t xml:space="preserve"> 10 Шексна-КХП 1 ап RS</t>
  </si>
  <si>
    <t xml:space="preserve"> 10 Шексна-КХП 2 ао</t>
  </si>
  <si>
    <t xml:space="preserve"> 10 Шексна-КХП 2 ао RS</t>
  </si>
  <si>
    <t xml:space="preserve"> 10 Шексна-КХП 2 ап RS</t>
  </si>
  <si>
    <t xml:space="preserve"> 10 Шексна-Лютчик ао</t>
  </si>
  <si>
    <t xml:space="preserve"> 10 Шексна-ПМК 22 ао</t>
  </si>
  <si>
    <t xml:space="preserve"> 10 Шексна-Слизово ао</t>
  </si>
  <si>
    <t xml:space="preserve"> 10 Шексна-ФИН 1 ао</t>
  </si>
  <si>
    <t xml:space="preserve"> 10 Шексна-ФИН 2 ао</t>
  </si>
  <si>
    <t xml:space="preserve"> 110 Шексна ОМВ ао</t>
  </si>
  <si>
    <t xml:space="preserve"> 110 Шексна ОМВ ао RS УСПД</t>
  </si>
  <si>
    <t xml:space="preserve"> 110 Шексна ОМВ ап</t>
  </si>
  <si>
    <t xml:space="preserve"> 110 Шексна ОМВ ап RS УСПД</t>
  </si>
  <si>
    <t xml:space="preserve"> 110 Шексна-Дорожная ао</t>
  </si>
  <si>
    <t xml:space="preserve"> 110 Шексна-Дорожная ао RS УСПД</t>
  </si>
  <si>
    <t xml:space="preserve"> 110 Шексна-Дорожная ап</t>
  </si>
  <si>
    <t xml:space="preserve"> 110 Шексна-Дорожная ап RS УСПД</t>
  </si>
  <si>
    <t xml:space="preserve"> 110 Шексна-Ермаково (Кипелово 2) ао</t>
  </si>
  <si>
    <t xml:space="preserve"> 110 Шексна-Ермаково (Кипелово 2) ао RS УСПД</t>
  </si>
  <si>
    <t xml:space="preserve"> 110 Шексна-Ермаково (Кипелово 2) ап</t>
  </si>
  <si>
    <t xml:space="preserve"> 110 Шексна-Ермаково (Кипелово 2) ап RS УСПД</t>
  </si>
  <si>
    <t xml:space="preserve"> 110 Шексна-Тяговая 1 ао</t>
  </si>
  <si>
    <t xml:space="preserve"> 110 Шексна-Тяговая 1 ао RS УСПД</t>
  </si>
  <si>
    <t xml:space="preserve"> 110 Шексна-Тяговая 1 ап</t>
  </si>
  <si>
    <t xml:space="preserve"> 110 Шексна-Тяговая 1 ап RS УСПД</t>
  </si>
  <si>
    <t xml:space="preserve"> 110 Шексна-Тяговая 2 ао</t>
  </si>
  <si>
    <t xml:space="preserve"> 110 Шексна-Тяговая 2 ао RS УСПД</t>
  </si>
  <si>
    <t xml:space="preserve"> 110 Шексна-Тяговая 2 ап</t>
  </si>
  <si>
    <t xml:space="preserve"> 110 Шексна-Тяговая 2 ап RS УСПД</t>
  </si>
  <si>
    <t xml:space="preserve"> 110 Шексна-Шекснинская 1 ао</t>
  </si>
  <si>
    <t xml:space="preserve"> 110 Шексна-Шекснинская 1 ао RS УСПД</t>
  </si>
  <si>
    <t xml:space="preserve"> 110 Шексна-Шекснинская 1 ап</t>
  </si>
  <si>
    <t xml:space="preserve"> 110 Шексна-Шекснинская 1 ап RS УСПД</t>
  </si>
  <si>
    <t xml:space="preserve"> 110 Шексна-Шекснинская 2 ао</t>
  </si>
  <si>
    <t xml:space="preserve"> 110 Шексна-Шекснинская 2 ао RS УСПД</t>
  </si>
  <si>
    <t xml:space="preserve"> 110 Шексна-Шекснинская 2 ап</t>
  </si>
  <si>
    <t xml:space="preserve"> 110 Шексна-Шекснинская 2 ап RS УСПД</t>
  </si>
  <si>
    <t xml:space="preserve"> 35 Шексна Т 1 ап</t>
  </si>
  <si>
    <t xml:space="preserve"> 35 Шексна Т 2 ап</t>
  </si>
  <si>
    <t xml:space="preserve"> 35 Шексна Т 3 ап</t>
  </si>
  <si>
    <t xml:space="preserve"> 35 Шексна Т 4 ап</t>
  </si>
  <si>
    <t xml:space="preserve"> 35 Шексна-Газовая ао</t>
  </si>
  <si>
    <t xml:space="preserve"> 35 Шексна-Лесная ао</t>
  </si>
  <si>
    <t xml:space="preserve"> 35 Шексна-Сизьма 1 ао</t>
  </si>
  <si>
    <t xml:space="preserve"> 35 Шексна-Сизьма 2 ао</t>
  </si>
  <si>
    <t xml:space="preserve"> 6 Шексна Т 1 ап</t>
  </si>
  <si>
    <t xml:space="preserve"> 6 Шексна Т 2 ап</t>
  </si>
  <si>
    <t xml:space="preserve"> 6 Шексна Т 3 ап</t>
  </si>
  <si>
    <t xml:space="preserve"> 6 Шексна Т 4 ап</t>
  </si>
  <si>
    <t xml:space="preserve"> 6 Шексна-Битумная ао</t>
  </si>
  <si>
    <t xml:space="preserve"> 6 Шексна-Горсеть 1 ао</t>
  </si>
  <si>
    <t xml:space="preserve"> 6 Шексна-Горсеть 2 ао</t>
  </si>
  <si>
    <t xml:space="preserve"> 6 Шексна-Горсеть 3 ао</t>
  </si>
  <si>
    <t xml:space="preserve"> 6 Шексна-Горсеть 4 ао</t>
  </si>
  <si>
    <t xml:space="preserve"> 6 Шексна-ДВП 1 ао</t>
  </si>
  <si>
    <t xml:space="preserve"> 6 Шексна-ДВП 2 ао</t>
  </si>
  <si>
    <t xml:space="preserve"> 6 Шексна-ДПМК 3 ао</t>
  </si>
  <si>
    <t xml:space="preserve"> 6 Шексна-ДСП 1 ао</t>
  </si>
  <si>
    <t xml:space="preserve"> 6 Шексна-ДСП 2 ао</t>
  </si>
  <si>
    <t xml:space="preserve"> 6 Шексна-РП 1 ао</t>
  </si>
  <si>
    <t xml:space="preserve"> 6 Шексна-РП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</si>
  <si>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</si>
  <si>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</si>
  <si>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</si>
  <si>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</si>
  <si>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</si>
  <si>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</si>
  <si>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</si>
  <si>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</si>
  <si>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</si>
  <si>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</si>
  <si>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</si>
  <si>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</si>
  <si>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</si>
  <si>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</si>
  <si>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</si>
  <si>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</si>
  <si>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</si>
  <si>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</si>
  <si>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плюс Тяговая-1,2</t>
  </si>
  <si>
    <t>итог</t>
  </si>
  <si>
    <t>Напряжение короткого замыкания</t>
  </si>
  <si>
    <t>U к в-н, %</t>
  </si>
  <si>
    <t>U к в-с, %</t>
  </si>
  <si>
    <t>Для сводной ведомости</t>
  </si>
  <si>
    <t>U к с-н, %</t>
  </si>
  <si>
    <t>P</t>
  </si>
  <si>
    <t>Q</t>
  </si>
  <si>
    <t xml:space="preserve">                            Р</t>
  </si>
  <si>
    <t xml:space="preserve">                                    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</si>
  <si>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</si>
  <si>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</si>
  <si>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</si>
  <si>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</si>
  <si>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</si>
  <si>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</si>
  <si>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</si>
  <si>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</si>
  <si>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</si>
  <si>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</si>
  <si>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</si>
  <si>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</si>
  <si>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</si>
  <si>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</si>
  <si>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</si>
  <si>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</si>
  <si>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</si>
  <si>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</si>
  <si>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</si>
  <si>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</si>
  <si>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</si>
  <si>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</si>
  <si>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15.12.2021 г. по ПС ШЕКСНА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</si>
</sst>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165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14" fillId="0" borderId="0" xfId="0" applyNumberFormat="1" applyFont="1"/>
    <xf numFmtId="4" fontId="15" fillId="0" borderId="0" xfId="0" applyNumberFormat="1" applyFont="1"/>
    <xf numFmtId="4" fontId="3" fillId="0" borderId="0" xfId="0" applyNumberFormat="1" applyFont="1"/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6" fontId="14" fillId="0" borderId="0" xfId="0" applyNumberFormat="1" applyFont="1"/>
    <xf numFmtId="2" fontId="0" fillId="5" borderId="26" xfId="0" applyNumberForma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5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0" fillId="0" borderId="0" xfId="0" applyAlignment="1"/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73" x14ac:dyDescent="0.2">
      <c r="A1" s="42"/>
    </row>
    <row r="2" spans="1:7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73" ht="15.75" x14ac:dyDescent="0.25">
      <c r="A3" s="42"/>
      <c r="B3" s="53" t="str">
        <f>IF(isOV="","",isOV)</f>
        <v/>
      </c>
    </row>
    <row r="4" spans="1:7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S4" s="85" t="s">
        <v>36</v>
      </c>
    </row>
    <row r="5" spans="1:73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S5" s="84" t="s">
        <v>37</v>
      </c>
    </row>
    <row r="6" spans="1:73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0" t="s">
        <v>104</v>
      </c>
      <c r="BP6" s="70" t="s">
        <v>105</v>
      </c>
      <c r="BQ6" s="70" t="s">
        <v>106</v>
      </c>
      <c r="BR6" s="70" t="s">
        <v>107</v>
      </c>
      <c r="BS6" s="71" t="s">
        <v>108</v>
      </c>
      <c r="BT6" s="162"/>
      <c r="BU6" s="162"/>
    </row>
    <row r="7" spans="1:73" x14ac:dyDescent="0.2">
      <c r="A7" s="72" t="s">
        <v>3</v>
      </c>
      <c r="B7" s="73">
        <v>1.28</v>
      </c>
      <c r="C7" s="73">
        <v>46.4</v>
      </c>
      <c r="D7" s="73">
        <v>2.3000000000000003</v>
      </c>
      <c r="E7" s="73">
        <v>1.35</v>
      </c>
      <c r="F7" s="73">
        <v>470.40000000000003</v>
      </c>
      <c r="G7" s="73">
        <v>561.6</v>
      </c>
      <c r="H7" s="73">
        <v>59.4</v>
      </c>
      <c r="I7" s="73">
        <v>112.8</v>
      </c>
      <c r="J7" s="73">
        <v>112.8</v>
      </c>
      <c r="K7" s="73">
        <v>0</v>
      </c>
      <c r="L7" s="73">
        <v>41.2</v>
      </c>
      <c r="M7" s="73">
        <v>41.2</v>
      </c>
      <c r="N7" s="73">
        <v>0</v>
      </c>
      <c r="O7" s="73">
        <v>202.8</v>
      </c>
      <c r="P7" s="73">
        <v>7.2</v>
      </c>
      <c r="Q7" s="73">
        <v>448.95</v>
      </c>
      <c r="R7" s="73">
        <v>142.4</v>
      </c>
      <c r="S7" s="73">
        <v>0</v>
      </c>
      <c r="T7" s="73">
        <v>0</v>
      </c>
      <c r="U7" s="73">
        <v>0</v>
      </c>
      <c r="V7" s="73">
        <v>4804.8</v>
      </c>
      <c r="W7" s="73">
        <v>4804.8</v>
      </c>
      <c r="X7" s="73">
        <v>4092</v>
      </c>
      <c r="Y7" s="73">
        <v>4092</v>
      </c>
      <c r="Z7" s="73">
        <v>0</v>
      </c>
      <c r="AA7" s="73">
        <v>13.200000000000001</v>
      </c>
      <c r="AB7" s="73">
        <v>396</v>
      </c>
      <c r="AC7" s="73">
        <v>382.8</v>
      </c>
      <c r="AD7" s="73">
        <v>1425.6000000000001</v>
      </c>
      <c r="AE7" s="73">
        <v>1438.8</v>
      </c>
      <c r="AF7" s="73">
        <v>9042</v>
      </c>
      <c r="AG7" s="73">
        <v>9035.4</v>
      </c>
      <c r="AH7" s="73">
        <v>0</v>
      </c>
      <c r="AI7" s="73">
        <v>0</v>
      </c>
      <c r="AJ7" s="73">
        <v>316.8</v>
      </c>
      <c r="AK7" s="73">
        <v>316.8</v>
      </c>
      <c r="AL7" s="73">
        <v>0</v>
      </c>
      <c r="AM7" s="73">
        <v>0</v>
      </c>
      <c r="AN7" s="73">
        <v>0</v>
      </c>
      <c r="AO7" s="73">
        <v>0</v>
      </c>
      <c r="AP7" s="73">
        <v>26056.799999999999</v>
      </c>
      <c r="AQ7" s="73">
        <v>26030.400000000001</v>
      </c>
      <c r="AR7" s="73">
        <v>0</v>
      </c>
      <c r="AS7" s="73">
        <v>0</v>
      </c>
      <c r="AT7" s="73">
        <v>0</v>
      </c>
      <c r="AU7" s="73">
        <v>0</v>
      </c>
      <c r="AV7" s="73">
        <v>2049.6</v>
      </c>
      <c r="AW7" s="73">
        <v>4379.2</v>
      </c>
      <c r="AX7" s="73">
        <v>473.2</v>
      </c>
      <c r="AY7" s="73">
        <v>554.4</v>
      </c>
      <c r="AZ7" s="73">
        <v>613.20000000000005</v>
      </c>
      <c r="BA7" s="73">
        <v>3022.6</v>
      </c>
      <c r="BB7" s="73">
        <v>956.2</v>
      </c>
      <c r="BC7" s="74">
        <v>378</v>
      </c>
      <c r="BD7" s="74">
        <v>1339.2</v>
      </c>
      <c r="BE7" s="74">
        <v>3391.2000000000003</v>
      </c>
      <c r="BF7" s="74">
        <v>5299.2</v>
      </c>
      <c r="BG7" s="74">
        <v>2001.6000000000001</v>
      </c>
      <c r="BH7" s="74">
        <v>682.56000000000006</v>
      </c>
      <c r="BI7" s="74">
        <v>519.84</v>
      </c>
      <c r="BJ7" s="74">
        <v>825.12</v>
      </c>
      <c r="BK7" s="74">
        <v>934.56000000000006</v>
      </c>
      <c r="BL7" s="74">
        <v>0</v>
      </c>
      <c r="BM7" s="74">
        <v>818.4</v>
      </c>
      <c r="BN7" s="74">
        <v>979.2</v>
      </c>
      <c r="BO7" s="74">
        <v>76.320000000000007</v>
      </c>
      <c r="BP7" s="74">
        <v>2134.8000000000002</v>
      </c>
      <c r="BQ7" s="74">
        <v>2476.8000000000002</v>
      </c>
      <c r="BR7" s="74">
        <v>1312.8</v>
      </c>
      <c r="BS7" s="75">
        <v>1204.8</v>
      </c>
      <c r="BT7" s="115"/>
      <c r="BU7" s="115"/>
    </row>
    <row r="8" spans="1:73" x14ac:dyDescent="0.2">
      <c r="A8" s="76" t="s">
        <v>4</v>
      </c>
      <c r="B8" s="77">
        <v>1.44</v>
      </c>
      <c r="C8" s="77">
        <v>48.160000000000004</v>
      </c>
      <c r="D8" s="77">
        <v>2.2800000000000002</v>
      </c>
      <c r="E8" s="77">
        <v>1.37</v>
      </c>
      <c r="F8" s="77">
        <v>465.6</v>
      </c>
      <c r="G8" s="77">
        <v>549.6</v>
      </c>
      <c r="H8" s="77">
        <v>56.4</v>
      </c>
      <c r="I8" s="77">
        <v>110.8</v>
      </c>
      <c r="J8" s="77">
        <v>110.8</v>
      </c>
      <c r="K8" s="77">
        <v>0</v>
      </c>
      <c r="L8" s="77">
        <v>41.6</v>
      </c>
      <c r="M8" s="77">
        <v>41.6</v>
      </c>
      <c r="N8" s="77">
        <v>0</v>
      </c>
      <c r="O8" s="77">
        <v>200.8</v>
      </c>
      <c r="P8" s="77">
        <v>7.2</v>
      </c>
      <c r="Q8" s="77">
        <v>442.95</v>
      </c>
      <c r="R8" s="77">
        <v>142.4</v>
      </c>
      <c r="S8" s="77">
        <v>0</v>
      </c>
      <c r="T8" s="77">
        <v>0</v>
      </c>
      <c r="U8" s="77">
        <v>0</v>
      </c>
      <c r="V8" s="77">
        <v>5913.6</v>
      </c>
      <c r="W8" s="77">
        <v>5926.8</v>
      </c>
      <c r="X8" s="77">
        <v>4646.4000000000005</v>
      </c>
      <c r="Y8" s="77">
        <v>4659.6000000000004</v>
      </c>
      <c r="Z8" s="77">
        <v>0</v>
      </c>
      <c r="AA8" s="77">
        <v>0</v>
      </c>
      <c r="AB8" s="77">
        <v>765.6</v>
      </c>
      <c r="AC8" s="77">
        <v>778.80000000000007</v>
      </c>
      <c r="AD8" s="77">
        <v>501.6</v>
      </c>
      <c r="AE8" s="77">
        <v>488.40000000000003</v>
      </c>
      <c r="AF8" s="77">
        <v>9622.8000000000011</v>
      </c>
      <c r="AG8" s="77">
        <v>9636</v>
      </c>
      <c r="AH8" s="77">
        <v>0</v>
      </c>
      <c r="AI8" s="77">
        <v>0</v>
      </c>
      <c r="AJ8" s="77">
        <v>330</v>
      </c>
      <c r="AK8" s="77">
        <v>323.40000000000003</v>
      </c>
      <c r="AL8" s="77">
        <v>0</v>
      </c>
      <c r="AM8" s="77">
        <v>0</v>
      </c>
      <c r="AN8" s="77">
        <v>0</v>
      </c>
      <c r="AO8" s="77">
        <v>0</v>
      </c>
      <c r="AP8" s="77">
        <v>27139.200000000001</v>
      </c>
      <c r="AQ8" s="77">
        <v>27139.200000000001</v>
      </c>
      <c r="AR8" s="77">
        <v>0</v>
      </c>
      <c r="AS8" s="77">
        <v>0</v>
      </c>
      <c r="AT8" s="77">
        <v>0</v>
      </c>
      <c r="AU8" s="77">
        <v>0</v>
      </c>
      <c r="AV8" s="77">
        <v>2024.4</v>
      </c>
      <c r="AW8" s="77">
        <v>4278.3999999999996</v>
      </c>
      <c r="AX8" s="77">
        <v>467.6</v>
      </c>
      <c r="AY8" s="77">
        <v>546</v>
      </c>
      <c r="AZ8" s="77">
        <v>627.20000000000005</v>
      </c>
      <c r="BA8" s="77">
        <v>2972.2000000000003</v>
      </c>
      <c r="BB8" s="77">
        <v>925.4</v>
      </c>
      <c r="BC8" s="78">
        <v>361.2</v>
      </c>
      <c r="BD8" s="78">
        <v>1389.6000000000001</v>
      </c>
      <c r="BE8" s="78">
        <v>3304.8</v>
      </c>
      <c r="BF8" s="78">
        <v>5292</v>
      </c>
      <c r="BG8" s="78">
        <v>1778.4</v>
      </c>
      <c r="BH8" s="78">
        <v>673.92</v>
      </c>
      <c r="BI8" s="78">
        <v>485.28000000000003</v>
      </c>
      <c r="BJ8" s="78">
        <v>790.56000000000006</v>
      </c>
      <c r="BK8" s="78">
        <v>902.88</v>
      </c>
      <c r="BL8" s="78">
        <v>0</v>
      </c>
      <c r="BM8" s="78">
        <v>900</v>
      </c>
      <c r="BN8" s="78">
        <v>795.6</v>
      </c>
      <c r="BO8" s="78">
        <v>74.88</v>
      </c>
      <c r="BP8" s="78">
        <v>2113.1999999999998</v>
      </c>
      <c r="BQ8" s="78">
        <v>2530.8000000000002</v>
      </c>
      <c r="BR8" s="78">
        <v>1293.6000000000001</v>
      </c>
      <c r="BS8" s="79">
        <v>1137.6000000000001</v>
      </c>
      <c r="BT8" s="115"/>
      <c r="BU8" s="115"/>
    </row>
    <row r="9" spans="1:73" x14ac:dyDescent="0.2">
      <c r="A9" s="76" t="s">
        <v>5</v>
      </c>
      <c r="B9" s="77">
        <v>1.28</v>
      </c>
      <c r="C9" s="77">
        <v>46.56</v>
      </c>
      <c r="D9" s="77">
        <v>2.3000000000000003</v>
      </c>
      <c r="E9" s="77">
        <v>1.3800000000000001</v>
      </c>
      <c r="F9" s="77">
        <v>463.2</v>
      </c>
      <c r="G9" s="77">
        <v>547.20000000000005</v>
      </c>
      <c r="H9" s="77">
        <v>57</v>
      </c>
      <c r="I9" s="77">
        <v>110.8</v>
      </c>
      <c r="J9" s="77">
        <v>110.8</v>
      </c>
      <c r="K9" s="77">
        <v>0</v>
      </c>
      <c r="L9" s="77">
        <v>42</v>
      </c>
      <c r="M9" s="77">
        <v>42</v>
      </c>
      <c r="N9" s="77">
        <v>0</v>
      </c>
      <c r="O9" s="77">
        <v>201.20000000000002</v>
      </c>
      <c r="P9" s="77">
        <v>7.2</v>
      </c>
      <c r="Q9" s="77">
        <v>437.25</v>
      </c>
      <c r="R9" s="77">
        <v>139.20000000000002</v>
      </c>
      <c r="S9" s="77">
        <v>0</v>
      </c>
      <c r="T9" s="77">
        <v>0</v>
      </c>
      <c r="U9" s="77">
        <v>0</v>
      </c>
      <c r="V9" s="77">
        <v>5570.4000000000005</v>
      </c>
      <c r="W9" s="77">
        <v>5557.2</v>
      </c>
      <c r="X9" s="77">
        <v>4699.2</v>
      </c>
      <c r="Y9" s="77">
        <v>4686</v>
      </c>
      <c r="Z9" s="77">
        <v>0</v>
      </c>
      <c r="AA9" s="77">
        <v>0</v>
      </c>
      <c r="AB9" s="77">
        <v>1188</v>
      </c>
      <c r="AC9" s="77">
        <v>1188</v>
      </c>
      <c r="AD9" s="77">
        <v>52.800000000000004</v>
      </c>
      <c r="AE9" s="77">
        <v>66</v>
      </c>
      <c r="AF9" s="77">
        <v>9002.4</v>
      </c>
      <c r="AG9" s="77">
        <v>8995.8000000000011</v>
      </c>
      <c r="AH9" s="77">
        <v>0</v>
      </c>
      <c r="AI9" s="77">
        <v>0</v>
      </c>
      <c r="AJ9" s="77">
        <v>316.8</v>
      </c>
      <c r="AK9" s="77">
        <v>316.8</v>
      </c>
      <c r="AL9" s="77">
        <v>0</v>
      </c>
      <c r="AM9" s="77">
        <v>0</v>
      </c>
      <c r="AN9" s="77">
        <v>0</v>
      </c>
      <c r="AO9" s="77">
        <v>0</v>
      </c>
      <c r="AP9" s="77">
        <v>27244.799999999999</v>
      </c>
      <c r="AQ9" s="77">
        <v>27258</v>
      </c>
      <c r="AR9" s="77">
        <v>0</v>
      </c>
      <c r="AS9" s="77">
        <v>0</v>
      </c>
      <c r="AT9" s="77">
        <v>0</v>
      </c>
      <c r="AU9" s="77">
        <v>0</v>
      </c>
      <c r="AV9" s="77">
        <v>1999.2</v>
      </c>
      <c r="AW9" s="77">
        <v>4289.6000000000004</v>
      </c>
      <c r="AX9" s="77">
        <v>466.2</v>
      </c>
      <c r="AY9" s="77">
        <v>541.79999999999995</v>
      </c>
      <c r="AZ9" s="77">
        <v>616</v>
      </c>
      <c r="BA9" s="77">
        <v>2977.8</v>
      </c>
      <c r="BB9" s="77">
        <v>910</v>
      </c>
      <c r="BC9" s="78">
        <v>369.6</v>
      </c>
      <c r="BD9" s="78">
        <v>1303.2</v>
      </c>
      <c r="BE9" s="78">
        <v>3276</v>
      </c>
      <c r="BF9" s="78">
        <v>5169.6000000000004</v>
      </c>
      <c r="BG9" s="78">
        <v>1519.2</v>
      </c>
      <c r="BH9" s="78">
        <v>656.64</v>
      </c>
      <c r="BI9" s="78">
        <v>473.76</v>
      </c>
      <c r="BJ9" s="78">
        <v>740.16</v>
      </c>
      <c r="BK9" s="78">
        <v>885.6</v>
      </c>
      <c r="BL9" s="78">
        <v>0</v>
      </c>
      <c r="BM9" s="78">
        <v>830.4</v>
      </c>
      <c r="BN9" s="78">
        <v>558</v>
      </c>
      <c r="BO9" s="78">
        <v>76.320000000000007</v>
      </c>
      <c r="BP9" s="78">
        <v>2116.8000000000002</v>
      </c>
      <c r="BQ9" s="78">
        <v>2527.2000000000003</v>
      </c>
      <c r="BR9" s="78">
        <v>1245.6000000000001</v>
      </c>
      <c r="BS9" s="79">
        <v>1116</v>
      </c>
      <c r="BT9" s="115"/>
      <c r="BU9" s="115"/>
    </row>
    <row r="10" spans="1:73" s="121" customFormat="1" x14ac:dyDescent="0.2">
      <c r="A10" s="116" t="s">
        <v>6</v>
      </c>
      <c r="B10" s="117">
        <v>1.28</v>
      </c>
      <c r="C10" s="117">
        <v>46.4</v>
      </c>
      <c r="D10" s="117">
        <v>2.2800000000000002</v>
      </c>
      <c r="E10" s="117">
        <v>1.3800000000000001</v>
      </c>
      <c r="F10" s="117">
        <v>470.40000000000003</v>
      </c>
      <c r="G10" s="117">
        <v>559.20000000000005</v>
      </c>
      <c r="H10" s="117">
        <v>53.4</v>
      </c>
      <c r="I10" s="117">
        <v>112.4</v>
      </c>
      <c r="J10" s="117">
        <v>112.4</v>
      </c>
      <c r="K10" s="117">
        <v>0</v>
      </c>
      <c r="L10" s="117">
        <v>41.2</v>
      </c>
      <c r="M10" s="117">
        <v>41.2</v>
      </c>
      <c r="N10" s="117">
        <v>0</v>
      </c>
      <c r="O10" s="117">
        <v>202</v>
      </c>
      <c r="P10" s="117">
        <v>7.2</v>
      </c>
      <c r="Q10" s="117">
        <v>453.45</v>
      </c>
      <c r="R10" s="117">
        <v>142.4</v>
      </c>
      <c r="S10" s="117">
        <v>0</v>
      </c>
      <c r="T10" s="117">
        <v>0</v>
      </c>
      <c r="U10" s="117">
        <v>0</v>
      </c>
      <c r="V10" s="117">
        <v>7893.6</v>
      </c>
      <c r="W10" s="117">
        <v>7893.6</v>
      </c>
      <c r="X10" s="117">
        <v>7128</v>
      </c>
      <c r="Y10" s="117">
        <v>7141.2</v>
      </c>
      <c r="Z10" s="117">
        <v>0</v>
      </c>
      <c r="AA10" s="117">
        <v>0</v>
      </c>
      <c r="AB10" s="117">
        <v>3168</v>
      </c>
      <c r="AC10" s="117">
        <v>3168</v>
      </c>
      <c r="AD10" s="117">
        <v>0</v>
      </c>
      <c r="AE10" s="117">
        <v>0</v>
      </c>
      <c r="AF10" s="117">
        <v>8870.4</v>
      </c>
      <c r="AG10" s="117">
        <v>8870.4</v>
      </c>
      <c r="AH10" s="117">
        <v>0</v>
      </c>
      <c r="AI10" s="117">
        <v>0</v>
      </c>
      <c r="AJ10" s="117">
        <v>316.8</v>
      </c>
      <c r="AK10" s="117">
        <v>323.40000000000003</v>
      </c>
      <c r="AL10" s="117">
        <v>0</v>
      </c>
      <c r="AM10" s="117">
        <v>0</v>
      </c>
      <c r="AN10" s="117">
        <v>0</v>
      </c>
      <c r="AO10" s="117">
        <v>0</v>
      </c>
      <c r="AP10" s="117">
        <v>29568</v>
      </c>
      <c r="AQ10" s="117">
        <v>29568</v>
      </c>
      <c r="AR10" s="117">
        <v>0</v>
      </c>
      <c r="AS10" s="117">
        <v>0</v>
      </c>
      <c r="AT10" s="117">
        <v>0</v>
      </c>
      <c r="AU10" s="117">
        <v>0</v>
      </c>
      <c r="AV10" s="117">
        <v>2024.4</v>
      </c>
      <c r="AW10" s="117">
        <v>4289.6000000000004</v>
      </c>
      <c r="AX10" s="117">
        <v>471.8</v>
      </c>
      <c r="AY10" s="117">
        <v>554.4</v>
      </c>
      <c r="AZ10" s="117">
        <v>627.20000000000005</v>
      </c>
      <c r="BA10" s="117">
        <v>2948.4</v>
      </c>
      <c r="BB10" s="117">
        <v>922.6</v>
      </c>
      <c r="BC10" s="118">
        <v>372.40000000000003</v>
      </c>
      <c r="BD10" s="118">
        <v>1281.6000000000001</v>
      </c>
      <c r="BE10" s="118">
        <v>3283.2000000000003</v>
      </c>
      <c r="BF10" s="118">
        <v>5140.8</v>
      </c>
      <c r="BG10" s="118">
        <v>1663.2</v>
      </c>
      <c r="BH10" s="118">
        <v>662.4</v>
      </c>
      <c r="BI10" s="118">
        <v>475.2</v>
      </c>
      <c r="BJ10" s="118">
        <v>725.76</v>
      </c>
      <c r="BK10" s="118">
        <v>861.12</v>
      </c>
      <c r="BL10" s="118">
        <v>0</v>
      </c>
      <c r="BM10" s="118">
        <v>804</v>
      </c>
      <c r="BN10" s="118">
        <v>712.80000000000007</v>
      </c>
      <c r="BO10" s="118">
        <v>80.64</v>
      </c>
      <c r="BP10" s="118">
        <v>2120.4</v>
      </c>
      <c r="BQ10" s="118">
        <v>2523.6</v>
      </c>
      <c r="BR10" s="118">
        <v>1228.8</v>
      </c>
      <c r="BS10" s="119">
        <v>1111.2</v>
      </c>
      <c r="BT10" s="120"/>
      <c r="BU10" s="120"/>
    </row>
    <row r="11" spans="1:73" x14ac:dyDescent="0.2">
      <c r="A11" s="76" t="s">
        <v>7</v>
      </c>
      <c r="B11" s="77">
        <v>1.44</v>
      </c>
      <c r="C11" s="77">
        <v>45.92</v>
      </c>
      <c r="D11" s="77">
        <v>2.2800000000000002</v>
      </c>
      <c r="E11" s="77">
        <v>1.35</v>
      </c>
      <c r="F11" s="77">
        <v>465.6</v>
      </c>
      <c r="G11" s="77">
        <v>552</v>
      </c>
      <c r="H11" s="77">
        <v>54.6</v>
      </c>
      <c r="I11" s="77">
        <v>110</v>
      </c>
      <c r="J11" s="77">
        <v>110</v>
      </c>
      <c r="K11" s="77">
        <v>0</v>
      </c>
      <c r="L11" s="77">
        <v>40.4</v>
      </c>
      <c r="M11" s="77">
        <v>40.4</v>
      </c>
      <c r="N11" s="77">
        <v>0</v>
      </c>
      <c r="O11" s="77">
        <v>201.20000000000002</v>
      </c>
      <c r="P11" s="77">
        <v>7.6000000000000005</v>
      </c>
      <c r="Q11" s="77">
        <v>446.1</v>
      </c>
      <c r="R11" s="77">
        <v>140.80000000000001</v>
      </c>
      <c r="S11" s="77">
        <v>0</v>
      </c>
      <c r="T11" s="77">
        <v>0</v>
      </c>
      <c r="U11" s="77">
        <v>0</v>
      </c>
      <c r="V11" s="77">
        <v>9240</v>
      </c>
      <c r="W11" s="77">
        <v>9253.2000000000007</v>
      </c>
      <c r="X11" s="77">
        <v>9319.2000000000007</v>
      </c>
      <c r="Y11" s="77">
        <v>9319.2000000000007</v>
      </c>
      <c r="Z11" s="77">
        <v>0</v>
      </c>
      <c r="AA11" s="77">
        <v>0</v>
      </c>
      <c r="AB11" s="77">
        <v>2719.2000000000003</v>
      </c>
      <c r="AC11" s="77">
        <v>2706</v>
      </c>
      <c r="AD11" s="77">
        <v>0</v>
      </c>
      <c r="AE11" s="77">
        <v>0</v>
      </c>
      <c r="AF11" s="77">
        <v>9306</v>
      </c>
      <c r="AG11" s="77">
        <v>9306</v>
      </c>
      <c r="AH11" s="77">
        <v>0</v>
      </c>
      <c r="AI11" s="77">
        <v>0</v>
      </c>
      <c r="AJ11" s="77">
        <v>316.8</v>
      </c>
      <c r="AK11" s="77">
        <v>316.8</v>
      </c>
      <c r="AL11" s="77">
        <v>0</v>
      </c>
      <c r="AM11" s="77">
        <v>0</v>
      </c>
      <c r="AN11" s="77">
        <v>0</v>
      </c>
      <c r="AO11" s="77">
        <v>0</v>
      </c>
      <c r="AP11" s="77">
        <v>30808.799999999999</v>
      </c>
      <c r="AQ11" s="77">
        <v>30795.600000000002</v>
      </c>
      <c r="AR11" s="77">
        <v>0</v>
      </c>
      <c r="AS11" s="77">
        <v>0</v>
      </c>
      <c r="AT11" s="77">
        <v>0</v>
      </c>
      <c r="AU11" s="77">
        <v>0</v>
      </c>
      <c r="AV11" s="77">
        <v>2108.4</v>
      </c>
      <c r="AW11" s="77">
        <v>4323.2</v>
      </c>
      <c r="AX11" s="77">
        <v>464.8</v>
      </c>
      <c r="AY11" s="77">
        <v>546</v>
      </c>
      <c r="AZ11" s="77">
        <v>613.20000000000005</v>
      </c>
      <c r="BA11" s="77">
        <v>2958.2000000000003</v>
      </c>
      <c r="BB11" s="77">
        <v>1023.4</v>
      </c>
      <c r="BC11" s="78">
        <v>392</v>
      </c>
      <c r="BD11" s="78">
        <v>1353.6000000000001</v>
      </c>
      <c r="BE11" s="78">
        <v>3283.2000000000003</v>
      </c>
      <c r="BF11" s="78">
        <v>5191.2</v>
      </c>
      <c r="BG11" s="78">
        <v>1922.4</v>
      </c>
      <c r="BH11" s="78">
        <v>649.44000000000005</v>
      </c>
      <c r="BI11" s="78">
        <v>479.52</v>
      </c>
      <c r="BJ11" s="78">
        <v>763.2</v>
      </c>
      <c r="BK11" s="78">
        <v>885.6</v>
      </c>
      <c r="BL11" s="78">
        <v>0</v>
      </c>
      <c r="BM11" s="78">
        <v>873.6</v>
      </c>
      <c r="BN11" s="78">
        <v>954</v>
      </c>
      <c r="BO11" s="78">
        <v>82.08</v>
      </c>
      <c r="BP11" s="78">
        <v>2106</v>
      </c>
      <c r="BQ11" s="78">
        <v>2548.8000000000002</v>
      </c>
      <c r="BR11" s="78">
        <v>1226.4000000000001</v>
      </c>
      <c r="BS11" s="79">
        <v>1128</v>
      </c>
      <c r="BT11" s="115"/>
      <c r="BU11" s="115"/>
    </row>
    <row r="12" spans="1:73" x14ac:dyDescent="0.2">
      <c r="A12" s="76" t="s">
        <v>8</v>
      </c>
      <c r="B12" s="77">
        <v>1.28</v>
      </c>
      <c r="C12" s="77">
        <v>45.28</v>
      </c>
      <c r="D12" s="77">
        <v>2.2600000000000002</v>
      </c>
      <c r="E12" s="77">
        <v>1.33</v>
      </c>
      <c r="F12" s="77">
        <v>465.6</v>
      </c>
      <c r="G12" s="77">
        <v>566.4</v>
      </c>
      <c r="H12" s="77">
        <v>55.2</v>
      </c>
      <c r="I12" s="77">
        <v>109.60000000000001</v>
      </c>
      <c r="J12" s="77">
        <v>109.60000000000001</v>
      </c>
      <c r="K12" s="77">
        <v>0</v>
      </c>
      <c r="L12" s="77">
        <v>40.800000000000004</v>
      </c>
      <c r="M12" s="77">
        <v>40.800000000000004</v>
      </c>
      <c r="N12" s="77">
        <v>0</v>
      </c>
      <c r="O12" s="77">
        <v>200.4</v>
      </c>
      <c r="P12" s="77">
        <v>8</v>
      </c>
      <c r="Q12" s="77">
        <v>459.75</v>
      </c>
      <c r="R12" s="77">
        <v>142.4</v>
      </c>
      <c r="S12" s="77">
        <v>0</v>
      </c>
      <c r="T12" s="77">
        <v>0</v>
      </c>
      <c r="U12" s="77">
        <v>0</v>
      </c>
      <c r="V12" s="77">
        <v>12883.2</v>
      </c>
      <c r="W12" s="77">
        <v>12870</v>
      </c>
      <c r="X12" s="77">
        <v>10586.4</v>
      </c>
      <c r="Y12" s="77">
        <v>10573.2</v>
      </c>
      <c r="Z12" s="77">
        <v>0</v>
      </c>
      <c r="AA12" s="77">
        <v>0</v>
      </c>
      <c r="AB12" s="77">
        <v>5042.4000000000005</v>
      </c>
      <c r="AC12" s="77">
        <v>5042.4000000000005</v>
      </c>
      <c r="AD12" s="77">
        <v>0</v>
      </c>
      <c r="AE12" s="77">
        <v>0</v>
      </c>
      <c r="AF12" s="77">
        <v>11563.2</v>
      </c>
      <c r="AG12" s="77">
        <v>11556.6</v>
      </c>
      <c r="AH12" s="77">
        <v>0</v>
      </c>
      <c r="AI12" s="77">
        <v>0</v>
      </c>
      <c r="AJ12" s="77">
        <v>316.8</v>
      </c>
      <c r="AK12" s="77">
        <v>316.8</v>
      </c>
      <c r="AL12" s="77">
        <v>0</v>
      </c>
      <c r="AM12" s="77">
        <v>0</v>
      </c>
      <c r="AN12" s="77">
        <v>0</v>
      </c>
      <c r="AO12" s="77">
        <v>0</v>
      </c>
      <c r="AP12" s="77">
        <v>34584</v>
      </c>
      <c r="AQ12" s="77">
        <v>34584</v>
      </c>
      <c r="AR12" s="77">
        <v>0</v>
      </c>
      <c r="AS12" s="77">
        <v>0</v>
      </c>
      <c r="AT12" s="77">
        <v>0</v>
      </c>
      <c r="AU12" s="77">
        <v>0</v>
      </c>
      <c r="AV12" s="77">
        <v>2192.4</v>
      </c>
      <c r="AW12" s="77">
        <v>4569.6000000000004</v>
      </c>
      <c r="AX12" s="77">
        <v>467.6</v>
      </c>
      <c r="AY12" s="77">
        <v>562.80000000000007</v>
      </c>
      <c r="AZ12" s="77">
        <v>618.80000000000007</v>
      </c>
      <c r="BA12" s="77">
        <v>3183.6</v>
      </c>
      <c r="BB12" s="77">
        <v>1103.2</v>
      </c>
      <c r="BC12" s="78">
        <v>400.40000000000003</v>
      </c>
      <c r="BD12" s="78">
        <v>1742.4</v>
      </c>
      <c r="BE12" s="78">
        <v>3348</v>
      </c>
      <c r="BF12" s="78">
        <v>5306.4000000000005</v>
      </c>
      <c r="BG12" s="78">
        <v>2491.2000000000003</v>
      </c>
      <c r="BH12" s="78">
        <v>669.6</v>
      </c>
      <c r="BI12" s="78">
        <v>577.44000000000005</v>
      </c>
      <c r="BJ12" s="78">
        <v>794.88</v>
      </c>
      <c r="BK12" s="78">
        <v>964.80000000000007</v>
      </c>
      <c r="BL12" s="78">
        <v>0</v>
      </c>
      <c r="BM12" s="78">
        <v>1156.8</v>
      </c>
      <c r="BN12" s="78">
        <v>1429.2</v>
      </c>
      <c r="BO12" s="78">
        <v>83.52</v>
      </c>
      <c r="BP12" s="78">
        <v>2124</v>
      </c>
      <c r="BQ12" s="78">
        <v>2570.4</v>
      </c>
      <c r="BR12" s="78">
        <v>1264.8</v>
      </c>
      <c r="BS12" s="79">
        <v>1168.8</v>
      </c>
      <c r="BT12" s="115"/>
      <c r="BU12" s="115"/>
    </row>
    <row r="13" spans="1:73" x14ac:dyDescent="0.2">
      <c r="A13" s="76" t="s">
        <v>9</v>
      </c>
      <c r="B13" s="77">
        <v>1.28</v>
      </c>
      <c r="C13" s="77">
        <v>48</v>
      </c>
      <c r="D13" s="77">
        <v>2.2600000000000002</v>
      </c>
      <c r="E13" s="77">
        <v>1.33</v>
      </c>
      <c r="F13" s="77">
        <v>470.40000000000003</v>
      </c>
      <c r="G13" s="77">
        <v>616.80000000000007</v>
      </c>
      <c r="H13" s="77">
        <v>68.400000000000006</v>
      </c>
      <c r="I13" s="77">
        <v>110</v>
      </c>
      <c r="J13" s="77">
        <v>110</v>
      </c>
      <c r="K13" s="77">
        <v>0</v>
      </c>
      <c r="L13" s="77">
        <v>43.2</v>
      </c>
      <c r="M13" s="77">
        <v>43.2</v>
      </c>
      <c r="N13" s="77">
        <v>0</v>
      </c>
      <c r="O13" s="77">
        <v>212.4</v>
      </c>
      <c r="P13" s="77">
        <v>7.6000000000000005</v>
      </c>
      <c r="Q13" s="77">
        <v>494.85</v>
      </c>
      <c r="R13" s="77">
        <v>137.6</v>
      </c>
      <c r="S13" s="77">
        <v>0</v>
      </c>
      <c r="T13" s="77">
        <v>0</v>
      </c>
      <c r="U13" s="77">
        <v>0</v>
      </c>
      <c r="V13" s="77">
        <v>17239.2</v>
      </c>
      <c r="W13" s="77">
        <v>17239.2</v>
      </c>
      <c r="X13" s="77">
        <v>13675.2</v>
      </c>
      <c r="Y13" s="77">
        <v>13675.2</v>
      </c>
      <c r="Z13" s="77">
        <v>0</v>
      </c>
      <c r="AA13" s="77">
        <v>0</v>
      </c>
      <c r="AB13" s="77">
        <v>9292.8000000000011</v>
      </c>
      <c r="AC13" s="77">
        <v>9306</v>
      </c>
      <c r="AD13" s="77">
        <v>0</v>
      </c>
      <c r="AE13" s="77">
        <v>0</v>
      </c>
      <c r="AF13" s="77">
        <v>10454.4</v>
      </c>
      <c r="AG13" s="77">
        <v>10467.6</v>
      </c>
      <c r="AH13" s="77">
        <v>0</v>
      </c>
      <c r="AI13" s="77">
        <v>0</v>
      </c>
      <c r="AJ13" s="77">
        <v>330</v>
      </c>
      <c r="AK13" s="77">
        <v>323.40000000000003</v>
      </c>
      <c r="AL13" s="77">
        <v>0</v>
      </c>
      <c r="AM13" s="77">
        <v>0</v>
      </c>
      <c r="AN13" s="77">
        <v>0</v>
      </c>
      <c r="AO13" s="77">
        <v>0</v>
      </c>
      <c r="AP13" s="77">
        <v>38940</v>
      </c>
      <c r="AQ13" s="77">
        <v>38940</v>
      </c>
      <c r="AR13" s="77">
        <v>0</v>
      </c>
      <c r="AS13" s="77">
        <v>0</v>
      </c>
      <c r="AT13" s="77">
        <v>0</v>
      </c>
      <c r="AU13" s="77">
        <v>0</v>
      </c>
      <c r="AV13" s="77">
        <v>2301.6</v>
      </c>
      <c r="AW13" s="77">
        <v>4950.4000000000005</v>
      </c>
      <c r="AX13" s="77">
        <v>477.40000000000003</v>
      </c>
      <c r="AY13" s="77">
        <v>609</v>
      </c>
      <c r="AZ13" s="77">
        <v>604.80000000000007</v>
      </c>
      <c r="BA13" s="77">
        <v>3360</v>
      </c>
      <c r="BB13" s="77">
        <v>1213.8</v>
      </c>
      <c r="BC13" s="78">
        <v>459.2</v>
      </c>
      <c r="BD13" s="78">
        <v>2224.8000000000002</v>
      </c>
      <c r="BE13" s="78">
        <v>3456</v>
      </c>
      <c r="BF13" s="78">
        <v>5623.2</v>
      </c>
      <c r="BG13" s="78">
        <v>3319.2000000000003</v>
      </c>
      <c r="BH13" s="78">
        <v>740.16</v>
      </c>
      <c r="BI13" s="78">
        <v>732.96</v>
      </c>
      <c r="BJ13" s="78">
        <v>868.32</v>
      </c>
      <c r="BK13" s="78">
        <v>1186.56</v>
      </c>
      <c r="BL13" s="78">
        <v>0</v>
      </c>
      <c r="BM13" s="78">
        <v>1492.8</v>
      </c>
      <c r="BN13" s="78">
        <v>2034</v>
      </c>
      <c r="BO13" s="78">
        <v>87.84</v>
      </c>
      <c r="BP13" s="78">
        <v>2131.1999999999998</v>
      </c>
      <c r="BQ13" s="78">
        <v>2671.2000000000003</v>
      </c>
      <c r="BR13" s="78">
        <v>1348.8</v>
      </c>
      <c r="BS13" s="79">
        <v>1274.4000000000001</v>
      </c>
      <c r="BT13" s="115"/>
      <c r="BU13" s="115"/>
    </row>
    <row r="14" spans="1:73" x14ac:dyDescent="0.2">
      <c r="A14" s="76" t="s">
        <v>10</v>
      </c>
      <c r="B14" s="77">
        <v>1.28</v>
      </c>
      <c r="C14" s="77">
        <v>48.96</v>
      </c>
      <c r="D14" s="77">
        <v>2.2400000000000002</v>
      </c>
      <c r="E14" s="77">
        <v>1.35</v>
      </c>
      <c r="F14" s="77">
        <v>523.20000000000005</v>
      </c>
      <c r="G14" s="77">
        <v>643.20000000000005</v>
      </c>
      <c r="H14" s="77">
        <v>77.400000000000006</v>
      </c>
      <c r="I14" s="77">
        <v>115.2</v>
      </c>
      <c r="J14" s="77">
        <v>115.2</v>
      </c>
      <c r="K14" s="77">
        <v>0</v>
      </c>
      <c r="L14" s="77">
        <v>49.2</v>
      </c>
      <c r="M14" s="77">
        <v>49.2</v>
      </c>
      <c r="N14" s="77">
        <v>0</v>
      </c>
      <c r="O14" s="77">
        <v>209.20000000000002</v>
      </c>
      <c r="P14" s="77">
        <v>26.8</v>
      </c>
      <c r="Q14" s="77">
        <v>504.75</v>
      </c>
      <c r="R14" s="77">
        <v>164.8</v>
      </c>
      <c r="S14" s="77">
        <v>0</v>
      </c>
      <c r="T14" s="77">
        <v>0</v>
      </c>
      <c r="U14" s="77">
        <v>0</v>
      </c>
      <c r="V14" s="77">
        <v>15417.6</v>
      </c>
      <c r="W14" s="77">
        <v>15404.4</v>
      </c>
      <c r="X14" s="77">
        <v>12223.2</v>
      </c>
      <c r="Y14" s="77">
        <v>12223.2</v>
      </c>
      <c r="Z14" s="77">
        <v>0</v>
      </c>
      <c r="AA14" s="77">
        <v>0</v>
      </c>
      <c r="AB14" s="77">
        <v>8448</v>
      </c>
      <c r="AC14" s="77">
        <v>8448</v>
      </c>
      <c r="AD14" s="77">
        <v>0</v>
      </c>
      <c r="AE14" s="77">
        <v>0</v>
      </c>
      <c r="AF14" s="77">
        <v>8170.8</v>
      </c>
      <c r="AG14" s="77">
        <v>8170.8</v>
      </c>
      <c r="AH14" s="77">
        <v>0</v>
      </c>
      <c r="AI14" s="77">
        <v>0</v>
      </c>
      <c r="AJ14" s="77">
        <v>316.8</v>
      </c>
      <c r="AK14" s="77">
        <v>316.8</v>
      </c>
      <c r="AL14" s="77">
        <v>0</v>
      </c>
      <c r="AM14" s="77">
        <v>0</v>
      </c>
      <c r="AN14" s="77">
        <v>0</v>
      </c>
      <c r="AO14" s="77">
        <v>0</v>
      </c>
      <c r="AP14" s="77">
        <v>37250.400000000001</v>
      </c>
      <c r="AQ14" s="77">
        <v>37250.400000000001</v>
      </c>
      <c r="AR14" s="77">
        <v>0</v>
      </c>
      <c r="AS14" s="77">
        <v>0</v>
      </c>
      <c r="AT14" s="77">
        <v>0</v>
      </c>
      <c r="AU14" s="77">
        <v>0</v>
      </c>
      <c r="AV14" s="77">
        <v>2469.6</v>
      </c>
      <c r="AW14" s="77">
        <v>5308.8</v>
      </c>
      <c r="AX14" s="77">
        <v>530.6</v>
      </c>
      <c r="AY14" s="77">
        <v>638.4</v>
      </c>
      <c r="AZ14" s="77">
        <v>646.80000000000007</v>
      </c>
      <c r="BA14" s="77">
        <v>3560.2000000000003</v>
      </c>
      <c r="BB14" s="77">
        <v>1290.8</v>
      </c>
      <c r="BC14" s="78">
        <v>526.4</v>
      </c>
      <c r="BD14" s="78">
        <v>2224.8000000000002</v>
      </c>
      <c r="BE14" s="78">
        <v>3520.8</v>
      </c>
      <c r="BF14" s="78">
        <v>5896.8</v>
      </c>
      <c r="BG14" s="78">
        <v>3556.8</v>
      </c>
      <c r="BH14" s="78">
        <v>781.92000000000007</v>
      </c>
      <c r="BI14" s="78">
        <v>830.88</v>
      </c>
      <c r="BJ14" s="78">
        <v>1051.2</v>
      </c>
      <c r="BK14" s="78">
        <v>1344.96</v>
      </c>
      <c r="BL14" s="78">
        <v>0</v>
      </c>
      <c r="BM14" s="78">
        <v>1394.4</v>
      </c>
      <c r="BN14" s="78">
        <v>2106</v>
      </c>
      <c r="BO14" s="78">
        <v>102.24000000000001</v>
      </c>
      <c r="BP14" s="78">
        <v>2120.4</v>
      </c>
      <c r="BQ14" s="78">
        <v>2664</v>
      </c>
      <c r="BR14" s="78">
        <v>1392</v>
      </c>
      <c r="BS14" s="79">
        <v>1351.2</v>
      </c>
      <c r="BT14" s="115"/>
      <c r="BU14" s="115"/>
    </row>
    <row r="15" spans="1:73" s="121" customFormat="1" x14ac:dyDescent="0.2">
      <c r="A15" s="116" t="s">
        <v>11</v>
      </c>
      <c r="B15" s="117">
        <v>1.28</v>
      </c>
      <c r="C15" s="117">
        <v>48.160000000000004</v>
      </c>
      <c r="D15" s="117">
        <v>2.2200000000000002</v>
      </c>
      <c r="E15" s="117">
        <v>1.36</v>
      </c>
      <c r="F15" s="117">
        <v>708</v>
      </c>
      <c r="G15" s="117">
        <v>753.6</v>
      </c>
      <c r="H15" s="117">
        <v>82.2</v>
      </c>
      <c r="I15" s="117">
        <v>136.4</v>
      </c>
      <c r="J15" s="117">
        <v>136.4</v>
      </c>
      <c r="K15" s="117">
        <v>0</v>
      </c>
      <c r="L15" s="117">
        <v>196</v>
      </c>
      <c r="M15" s="117">
        <v>196</v>
      </c>
      <c r="N15" s="117">
        <v>0</v>
      </c>
      <c r="O15" s="117">
        <v>219.20000000000002</v>
      </c>
      <c r="P15" s="117">
        <v>66.8</v>
      </c>
      <c r="Q15" s="117">
        <v>458.25</v>
      </c>
      <c r="R15" s="117">
        <v>276.8</v>
      </c>
      <c r="S15" s="117">
        <v>0</v>
      </c>
      <c r="T15" s="117">
        <v>0</v>
      </c>
      <c r="U15" s="117">
        <v>0</v>
      </c>
      <c r="V15" s="117">
        <v>13279.2</v>
      </c>
      <c r="W15" s="117">
        <v>13292.4</v>
      </c>
      <c r="X15" s="117">
        <v>9477.6</v>
      </c>
      <c r="Y15" s="117">
        <v>9490.8000000000011</v>
      </c>
      <c r="Z15" s="117">
        <v>0</v>
      </c>
      <c r="AA15" s="117">
        <v>0</v>
      </c>
      <c r="AB15" s="117">
        <v>6336</v>
      </c>
      <c r="AC15" s="117">
        <v>6336</v>
      </c>
      <c r="AD15" s="117">
        <v>0</v>
      </c>
      <c r="AE15" s="117">
        <v>0</v>
      </c>
      <c r="AF15" s="117">
        <v>8131.2</v>
      </c>
      <c r="AG15" s="117">
        <v>8124.6</v>
      </c>
      <c r="AH15" s="117">
        <v>0</v>
      </c>
      <c r="AI15" s="117">
        <v>0</v>
      </c>
      <c r="AJ15" s="117">
        <v>343.2</v>
      </c>
      <c r="AK15" s="117">
        <v>343.2</v>
      </c>
      <c r="AL15" s="117">
        <v>0</v>
      </c>
      <c r="AM15" s="117">
        <v>0</v>
      </c>
      <c r="AN15" s="117">
        <v>0</v>
      </c>
      <c r="AO15" s="117">
        <v>0</v>
      </c>
      <c r="AP15" s="117">
        <v>34953.599999999999</v>
      </c>
      <c r="AQ15" s="117">
        <v>34966.800000000003</v>
      </c>
      <c r="AR15" s="117">
        <v>0</v>
      </c>
      <c r="AS15" s="117">
        <v>0</v>
      </c>
      <c r="AT15" s="117">
        <v>0</v>
      </c>
      <c r="AU15" s="117">
        <v>0</v>
      </c>
      <c r="AV15" s="117">
        <v>2730</v>
      </c>
      <c r="AW15" s="117">
        <v>5476.8</v>
      </c>
      <c r="AX15" s="117">
        <v>714</v>
      </c>
      <c r="AY15" s="117">
        <v>743.4</v>
      </c>
      <c r="AZ15" s="117">
        <v>700</v>
      </c>
      <c r="BA15" s="117">
        <v>3495.8</v>
      </c>
      <c r="BB15" s="117">
        <v>1316</v>
      </c>
      <c r="BC15" s="118">
        <v>571.20000000000005</v>
      </c>
      <c r="BD15" s="118">
        <v>2448</v>
      </c>
      <c r="BE15" s="118">
        <v>3686.4</v>
      </c>
      <c r="BF15" s="118">
        <v>6501.6</v>
      </c>
      <c r="BG15" s="118">
        <v>2793.6</v>
      </c>
      <c r="BH15" s="118">
        <v>954.72</v>
      </c>
      <c r="BI15" s="118">
        <v>931.68000000000006</v>
      </c>
      <c r="BJ15" s="118">
        <v>1327.68</v>
      </c>
      <c r="BK15" s="118">
        <v>1419.84</v>
      </c>
      <c r="BL15" s="118">
        <v>0</v>
      </c>
      <c r="BM15" s="118">
        <v>1512</v>
      </c>
      <c r="BN15" s="118">
        <v>1263.6000000000001</v>
      </c>
      <c r="BO15" s="118">
        <v>93.600000000000009</v>
      </c>
      <c r="BP15" s="118">
        <v>2134.8000000000002</v>
      </c>
      <c r="BQ15" s="118">
        <v>2646</v>
      </c>
      <c r="BR15" s="118">
        <v>1572</v>
      </c>
      <c r="BS15" s="119">
        <v>1500</v>
      </c>
      <c r="BT15" s="120"/>
      <c r="BU15" s="120"/>
    </row>
    <row r="16" spans="1:73" x14ac:dyDescent="0.2">
      <c r="A16" s="76" t="s">
        <v>12</v>
      </c>
      <c r="B16" s="77">
        <v>1.44</v>
      </c>
      <c r="C16" s="77">
        <v>47.52</v>
      </c>
      <c r="D16" s="77">
        <v>2.1800000000000002</v>
      </c>
      <c r="E16" s="77">
        <v>1.36</v>
      </c>
      <c r="F16" s="77">
        <v>926.4</v>
      </c>
      <c r="G16" s="77">
        <v>741.6</v>
      </c>
      <c r="H16" s="77">
        <v>71.400000000000006</v>
      </c>
      <c r="I16" s="77">
        <v>338</v>
      </c>
      <c r="J16" s="77">
        <v>338</v>
      </c>
      <c r="K16" s="77">
        <v>0</v>
      </c>
      <c r="L16" s="77">
        <v>271.60000000000002</v>
      </c>
      <c r="M16" s="77">
        <v>271.60000000000002</v>
      </c>
      <c r="N16" s="77">
        <v>0</v>
      </c>
      <c r="O16" s="77">
        <v>165.20000000000002</v>
      </c>
      <c r="P16" s="77">
        <v>69.2</v>
      </c>
      <c r="Q16" s="77">
        <v>380.25</v>
      </c>
      <c r="R16" s="77">
        <v>372.8</v>
      </c>
      <c r="S16" s="77">
        <v>0</v>
      </c>
      <c r="T16" s="77">
        <v>0</v>
      </c>
      <c r="U16" s="77">
        <v>0</v>
      </c>
      <c r="V16" s="77">
        <v>11563.2</v>
      </c>
      <c r="W16" s="77">
        <v>11563.2</v>
      </c>
      <c r="X16" s="77">
        <v>7761.6</v>
      </c>
      <c r="Y16" s="77">
        <v>7748.4000000000005</v>
      </c>
      <c r="Z16" s="77">
        <v>0</v>
      </c>
      <c r="AA16" s="77">
        <v>0</v>
      </c>
      <c r="AB16" s="77">
        <v>4461.6000000000004</v>
      </c>
      <c r="AC16" s="77">
        <v>4448.4000000000005</v>
      </c>
      <c r="AD16" s="77">
        <v>0</v>
      </c>
      <c r="AE16" s="77">
        <v>0</v>
      </c>
      <c r="AF16" s="77">
        <v>8342.4</v>
      </c>
      <c r="AG16" s="77">
        <v>8349</v>
      </c>
      <c r="AH16" s="77">
        <v>0</v>
      </c>
      <c r="AI16" s="77">
        <v>0</v>
      </c>
      <c r="AJ16" s="77">
        <v>316.8</v>
      </c>
      <c r="AK16" s="77">
        <v>316.8</v>
      </c>
      <c r="AL16" s="77">
        <v>0</v>
      </c>
      <c r="AM16" s="77">
        <v>0</v>
      </c>
      <c r="AN16" s="77">
        <v>0</v>
      </c>
      <c r="AO16" s="77">
        <v>0</v>
      </c>
      <c r="AP16" s="77">
        <v>33369.599999999999</v>
      </c>
      <c r="AQ16" s="77">
        <v>33382.800000000003</v>
      </c>
      <c r="AR16" s="77">
        <v>0</v>
      </c>
      <c r="AS16" s="77">
        <v>0</v>
      </c>
      <c r="AT16" s="77">
        <v>0</v>
      </c>
      <c r="AU16" s="77">
        <v>0</v>
      </c>
      <c r="AV16" s="77">
        <v>2822.4</v>
      </c>
      <c r="AW16" s="77">
        <v>5476.8</v>
      </c>
      <c r="AX16" s="77">
        <v>957.6</v>
      </c>
      <c r="AY16" s="77">
        <v>726.6</v>
      </c>
      <c r="AZ16" s="77">
        <v>641.20000000000005</v>
      </c>
      <c r="BA16" s="77">
        <v>3494.4</v>
      </c>
      <c r="BB16" s="77">
        <v>1230.6000000000001</v>
      </c>
      <c r="BC16" s="78">
        <v>571.20000000000005</v>
      </c>
      <c r="BD16" s="78">
        <v>2268</v>
      </c>
      <c r="BE16" s="78">
        <v>3657.6</v>
      </c>
      <c r="BF16" s="78">
        <v>6552</v>
      </c>
      <c r="BG16" s="78">
        <v>3024</v>
      </c>
      <c r="BH16" s="78">
        <v>948.96</v>
      </c>
      <c r="BI16" s="78">
        <v>951.84</v>
      </c>
      <c r="BJ16" s="78">
        <v>1260</v>
      </c>
      <c r="BK16" s="78">
        <v>1373.76</v>
      </c>
      <c r="BL16" s="78">
        <v>0</v>
      </c>
      <c r="BM16" s="78">
        <v>1320</v>
      </c>
      <c r="BN16" s="78">
        <v>1555.2</v>
      </c>
      <c r="BO16" s="78">
        <v>82.08</v>
      </c>
      <c r="BP16" s="78">
        <v>2142</v>
      </c>
      <c r="BQ16" s="78">
        <v>2718</v>
      </c>
      <c r="BR16" s="78">
        <v>1624.8</v>
      </c>
      <c r="BS16" s="79">
        <v>1464</v>
      </c>
      <c r="BT16" s="115"/>
      <c r="BU16" s="115"/>
    </row>
    <row r="17" spans="1:73" x14ac:dyDescent="0.2">
      <c r="A17" s="76" t="s">
        <v>13</v>
      </c>
      <c r="B17" s="77">
        <v>1.28</v>
      </c>
      <c r="C17" s="77">
        <v>47.52</v>
      </c>
      <c r="D17" s="77">
        <v>2.2000000000000002</v>
      </c>
      <c r="E17" s="77">
        <v>1.35</v>
      </c>
      <c r="F17" s="77">
        <v>945.6</v>
      </c>
      <c r="G17" s="77">
        <v>703.2</v>
      </c>
      <c r="H17" s="77">
        <v>66</v>
      </c>
      <c r="I17" s="77">
        <v>450.40000000000003</v>
      </c>
      <c r="J17" s="77">
        <v>450.40000000000003</v>
      </c>
      <c r="K17" s="77">
        <v>0</v>
      </c>
      <c r="L17" s="77">
        <v>242</v>
      </c>
      <c r="M17" s="77">
        <v>242</v>
      </c>
      <c r="N17" s="77">
        <v>0</v>
      </c>
      <c r="O17" s="77">
        <v>158.4</v>
      </c>
      <c r="P17" s="77">
        <v>73.600000000000009</v>
      </c>
      <c r="Q17" s="77">
        <v>377.25</v>
      </c>
      <c r="R17" s="77">
        <v>284.8</v>
      </c>
      <c r="S17" s="77">
        <v>0</v>
      </c>
      <c r="T17" s="77">
        <v>0</v>
      </c>
      <c r="U17" s="77">
        <v>0</v>
      </c>
      <c r="V17" s="77">
        <v>12064.800000000001</v>
      </c>
      <c r="W17" s="77">
        <v>12064.800000000001</v>
      </c>
      <c r="X17" s="77">
        <v>10058.4</v>
      </c>
      <c r="Y17" s="77">
        <v>10045.200000000001</v>
      </c>
      <c r="Z17" s="77">
        <v>0</v>
      </c>
      <c r="AA17" s="77">
        <v>0</v>
      </c>
      <c r="AB17" s="77">
        <v>4540.8</v>
      </c>
      <c r="AC17" s="77">
        <v>4540.8</v>
      </c>
      <c r="AD17" s="77">
        <v>0</v>
      </c>
      <c r="AE17" s="77">
        <v>0</v>
      </c>
      <c r="AF17" s="77">
        <v>7299.6</v>
      </c>
      <c r="AG17" s="77">
        <v>7299.6</v>
      </c>
      <c r="AH17" s="77">
        <v>0</v>
      </c>
      <c r="AI17" s="77">
        <v>0</v>
      </c>
      <c r="AJ17" s="77">
        <v>316.8</v>
      </c>
      <c r="AK17" s="77">
        <v>316.8</v>
      </c>
      <c r="AL17" s="77">
        <v>0</v>
      </c>
      <c r="AM17" s="77">
        <v>0</v>
      </c>
      <c r="AN17" s="77">
        <v>0</v>
      </c>
      <c r="AO17" s="77">
        <v>0</v>
      </c>
      <c r="AP17" s="77">
        <v>33924</v>
      </c>
      <c r="AQ17" s="77">
        <v>33897.599999999999</v>
      </c>
      <c r="AR17" s="77">
        <v>0</v>
      </c>
      <c r="AS17" s="77">
        <v>0</v>
      </c>
      <c r="AT17" s="77">
        <v>0</v>
      </c>
      <c r="AU17" s="77">
        <v>0</v>
      </c>
      <c r="AV17" s="77">
        <v>2738.4</v>
      </c>
      <c r="AW17" s="77">
        <v>5376</v>
      </c>
      <c r="AX17" s="77">
        <v>978.6</v>
      </c>
      <c r="AY17" s="77">
        <v>693</v>
      </c>
      <c r="AZ17" s="77">
        <v>621.6</v>
      </c>
      <c r="BA17" s="77">
        <v>3466.4</v>
      </c>
      <c r="BB17" s="77">
        <v>1138.2</v>
      </c>
      <c r="BC17" s="78">
        <v>546</v>
      </c>
      <c r="BD17" s="78">
        <v>2152.8000000000002</v>
      </c>
      <c r="BE17" s="78">
        <v>3643.2000000000003</v>
      </c>
      <c r="BF17" s="78">
        <v>6609.6</v>
      </c>
      <c r="BG17" s="78">
        <v>2937.6</v>
      </c>
      <c r="BH17" s="78">
        <v>943.2</v>
      </c>
      <c r="BI17" s="78">
        <v>944.64</v>
      </c>
      <c r="BJ17" s="78">
        <v>1332</v>
      </c>
      <c r="BK17" s="78">
        <v>1291.68</v>
      </c>
      <c r="BL17" s="78">
        <v>0</v>
      </c>
      <c r="BM17" s="78">
        <v>1207.2</v>
      </c>
      <c r="BN17" s="78">
        <v>1548</v>
      </c>
      <c r="BO17" s="78">
        <v>86.4</v>
      </c>
      <c r="BP17" s="78">
        <v>2098.8000000000002</v>
      </c>
      <c r="BQ17" s="78">
        <v>2678.4</v>
      </c>
      <c r="BR17" s="78">
        <v>1653.6000000000001</v>
      </c>
      <c r="BS17" s="79">
        <v>1495.2</v>
      </c>
      <c r="BT17" s="115"/>
      <c r="BU17" s="115"/>
    </row>
    <row r="18" spans="1:73" x14ac:dyDescent="0.2">
      <c r="A18" s="76" t="s">
        <v>14</v>
      </c>
      <c r="B18" s="77">
        <v>1.28</v>
      </c>
      <c r="C18" s="77">
        <v>47.04</v>
      </c>
      <c r="D18" s="77">
        <v>2.1800000000000002</v>
      </c>
      <c r="E18" s="77">
        <v>1.35</v>
      </c>
      <c r="F18" s="77">
        <v>981.6</v>
      </c>
      <c r="G18" s="77">
        <v>698.4</v>
      </c>
      <c r="H18" s="77">
        <v>61.2</v>
      </c>
      <c r="I18" s="77">
        <v>448.8</v>
      </c>
      <c r="J18" s="77">
        <v>448.8</v>
      </c>
      <c r="K18" s="77">
        <v>0</v>
      </c>
      <c r="L18" s="77">
        <v>240.4</v>
      </c>
      <c r="M18" s="77">
        <v>240.4</v>
      </c>
      <c r="N18" s="77">
        <v>0</v>
      </c>
      <c r="O18" s="77">
        <v>161.20000000000002</v>
      </c>
      <c r="P18" s="77">
        <v>70.400000000000006</v>
      </c>
      <c r="Q18" s="77">
        <v>379.2</v>
      </c>
      <c r="R18" s="77">
        <v>334.40000000000003</v>
      </c>
      <c r="S18" s="77">
        <v>0</v>
      </c>
      <c r="T18" s="77">
        <v>0</v>
      </c>
      <c r="U18" s="77">
        <v>0</v>
      </c>
      <c r="V18" s="77">
        <v>12355.2</v>
      </c>
      <c r="W18" s="77">
        <v>12342</v>
      </c>
      <c r="X18" s="77">
        <v>8368.7999999999993</v>
      </c>
      <c r="Y18" s="77">
        <v>8382</v>
      </c>
      <c r="Z18" s="77">
        <v>0</v>
      </c>
      <c r="AA18" s="77">
        <v>0</v>
      </c>
      <c r="AB18" s="77">
        <v>4725.6000000000004</v>
      </c>
      <c r="AC18" s="77">
        <v>4725.6000000000004</v>
      </c>
      <c r="AD18" s="77">
        <v>0</v>
      </c>
      <c r="AE18" s="77">
        <v>0</v>
      </c>
      <c r="AF18" s="77">
        <v>8804.4</v>
      </c>
      <c r="AG18" s="77">
        <v>8797.8000000000011</v>
      </c>
      <c r="AH18" s="77">
        <v>0</v>
      </c>
      <c r="AI18" s="77">
        <v>0</v>
      </c>
      <c r="AJ18" s="77">
        <v>303.60000000000002</v>
      </c>
      <c r="AK18" s="77">
        <v>310.2</v>
      </c>
      <c r="AL18" s="77">
        <v>0</v>
      </c>
      <c r="AM18" s="77">
        <v>0</v>
      </c>
      <c r="AN18" s="77">
        <v>0</v>
      </c>
      <c r="AO18" s="77">
        <v>0</v>
      </c>
      <c r="AP18" s="77">
        <v>34082.400000000001</v>
      </c>
      <c r="AQ18" s="77">
        <v>34082.400000000001</v>
      </c>
      <c r="AR18" s="77">
        <v>0</v>
      </c>
      <c r="AS18" s="77">
        <v>0</v>
      </c>
      <c r="AT18" s="77">
        <v>0</v>
      </c>
      <c r="AU18" s="77">
        <v>0</v>
      </c>
      <c r="AV18" s="77">
        <v>2780.4</v>
      </c>
      <c r="AW18" s="77">
        <v>5297.6</v>
      </c>
      <c r="AX18" s="77">
        <v>1026.2</v>
      </c>
      <c r="AY18" s="77">
        <v>688.80000000000007</v>
      </c>
      <c r="AZ18" s="77">
        <v>630</v>
      </c>
      <c r="BA18" s="77">
        <v>3452.4</v>
      </c>
      <c r="BB18" s="77">
        <v>1129.8</v>
      </c>
      <c r="BC18" s="78">
        <v>520.79999999999995</v>
      </c>
      <c r="BD18" s="78">
        <v>2426.4</v>
      </c>
      <c r="BE18" s="78">
        <v>3636</v>
      </c>
      <c r="BF18" s="78">
        <v>6595.2</v>
      </c>
      <c r="BG18" s="78">
        <v>3204</v>
      </c>
      <c r="BH18" s="78">
        <v>943.2</v>
      </c>
      <c r="BI18" s="78">
        <v>937.44</v>
      </c>
      <c r="BJ18" s="78">
        <v>1303.2</v>
      </c>
      <c r="BK18" s="78">
        <v>1257.1200000000001</v>
      </c>
      <c r="BL18" s="78">
        <v>0</v>
      </c>
      <c r="BM18" s="78">
        <v>1485.6000000000001</v>
      </c>
      <c r="BN18" s="78">
        <v>1846.8</v>
      </c>
      <c r="BO18" s="78">
        <v>92.16</v>
      </c>
      <c r="BP18" s="78">
        <v>2116.8000000000002</v>
      </c>
      <c r="BQ18" s="78">
        <v>2664</v>
      </c>
      <c r="BR18" s="78">
        <v>1682.4</v>
      </c>
      <c r="BS18" s="79">
        <v>1468.8</v>
      </c>
      <c r="BT18" s="115"/>
      <c r="BU18" s="115"/>
    </row>
    <row r="19" spans="1:73" x14ac:dyDescent="0.2">
      <c r="A19" s="76" t="s">
        <v>15</v>
      </c>
      <c r="B19" s="77">
        <v>1.28</v>
      </c>
      <c r="C19" s="77">
        <v>46.88</v>
      </c>
      <c r="D19" s="77">
        <v>2.2000000000000002</v>
      </c>
      <c r="E19" s="77">
        <v>1.36</v>
      </c>
      <c r="F19" s="77">
        <v>816</v>
      </c>
      <c r="G19" s="77">
        <v>700.80000000000007</v>
      </c>
      <c r="H19" s="77">
        <v>59.4</v>
      </c>
      <c r="I19" s="77">
        <v>418.40000000000003</v>
      </c>
      <c r="J19" s="77">
        <v>418.40000000000003</v>
      </c>
      <c r="K19" s="77">
        <v>0</v>
      </c>
      <c r="L19" s="77">
        <v>242.4</v>
      </c>
      <c r="M19" s="77">
        <v>242.4</v>
      </c>
      <c r="N19" s="77">
        <v>0</v>
      </c>
      <c r="O19" s="77">
        <v>163.6</v>
      </c>
      <c r="P19" s="77">
        <v>70</v>
      </c>
      <c r="Q19" s="77">
        <v>381</v>
      </c>
      <c r="R19" s="77">
        <v>158.4</v>
      </c>
      <c r="S19" s="77">
        <v>0</v>
      </c>
      <c r="T19" s="77">
        <v>0</v>
      </c>
      <c r="U19" s="77">
        <v>0</v>
      </c>
      <c r="V19" s="77">
        <v>10771.2</v>
      </c>
      <c r="W19" s="77">
        <v>10797.6</v>
      </c>
      <c r="X19" s="77">
        <v>6890.4000000000005</v>
      </c>
      <c r="Y19" s="77">
        <v>6890.4000000000005</v>
      </c>
      <c r="Z19" s="77">
        <v>0</v>
      </c>
      <c r="AA19" s="77">
        <v>0</v>
      </c>
      <c r="AB19" s="77">
        <v>2824.8</v>
      </c>
      <c r="AC19" s="77">
        <v>2838</v>
      </c>
      <c r="AD19" s="77">
        <v>26.400000000000002</v>
      </c>
      <c r="AE19" s="77">
        <v>13.200000000000001</v>
      </c>
      <c r="AF19" s="77">
        <v>9253.2000000000007</v>
      </c>
      <c r="AG19" s="77">
        <v>9253.2000000000007</v>
      </c>
      <c r="AH19" s="77">
        <v>26.400000000000002</v>
      </c>
      <c r="AI19" s="77">
        <v>26.400000000000002</v>
      </c>
      <c r="AJ19" s="77">
        <v>303.60000000000002</v>
      </c>
      <c r="AK19" s="77">
        <v>303.60000000000002</v>
      </c>
      <c r="AL19" s="77">
        <v>0</v>
      </c>
      <c r="AM19" s="77">
        <v>0</v>
      </c>
      <c r="AN19" s="77">
        <v>0</v>
      </c>
      <c r="AO19" s="77">
        <v>0</v>
      </c>
      <c r="AP19" s="77">
        <v>32604</v>
      </c>
      <c r="AQ19" s="77">
        <v>32617.200000000001</v>
      </c>
      <c r="AR19" s="77">
        <v>0</v>
      </c>
      <c r="AS19" s="77">
        <v>0</v>
      </c>
      <c r="AT19" s="77">
        <v>0</v>
      </c>
      <c r="AU19" s="77">
        <v>0</v>
      </c>
      <c r="AV19" s="77">
        <v>2570.4</v>
      </c>
      <c r="AW19" s="77">
        <v>5163.2</v>
      </c>
      <c r="AX19" s="77">
        <v>820.4</v>
      </c>
      <c r="AY19" s="77">
        <v>693</v>
      </c>
      <c r="AZ19" s="77">
        <v>610.4</v>
      </c>
      <c r="BA19" s="77">
        <v>3463.6</v>
      </c>
      <c r="BB19" s="77">
        <v>1134</v>
      </c>
      <c r="BC19" s="78">
        <v>464.8</v>
      </c>
      <c r="BD19" s="78">
        <v>2469.6</v>
      </c>
      <c r="BE19" s="78">
        <v>3578.4</v>
      </c>
      <c r="BF19" s="78">
        <v>6444</v>
      </c>
      <c r="BG19" s="78">
        <v>3765.6</v>
      </c>
      <c r="BH19" s="78">
        <v>874.08</v>
      </c>
      <c r="BI19" s="78">
        <v>951.84</v>
      </c>
      <c r="BJ19" s="78">
        <v>1340.64</v>
      </c>
      <c r="BK19" s="78">
        <v>1278.72</v>
      </c>
      <c r="BL19" s="78">
        <v>0</v>
      </c>
      <c r="BM19" s="78">
        <v>1519.2</v>
      </c>
      <c r="BN19" s="78">
        <v>2394</v>
      </c>
      <c r="BO19" s="78">
        <v>80.64</v>
      </c>
      <c r="BP19" s="78">
        <v>2098.8000000000002</v>
      </c>
      <c r="BQ19" s="78">
        <v>2606.4</v>
      </c>
      <c r="BR19" s="78">
        <v>1620</v>
      </c>
      <c r="BS19" s="79">
        <v>1430.4</v>
      </c>
      <c r="BT19" s="115"/>
      <c r="BU19" s="115"/>
    </row>
    <row r="20" spans="1:73" x14ac:dyDescent="0.2">
      <c r="A20" s="76" t="s">
        <v>16</v>
      </c>
      <c r="B20" s="77">
        <v>1.28</v>
      </c>
      <c r="C20" s="77">
        <v>46.24</v>
      </c>
      <c r="D20" s="77">
        <v>2.2000000000000002</v>
      </c>
      <c r="E20" s="77">
        <v>1.34</v>
      </c>
      <c r="F20" s="77">
        <v>794.4</v>
      </c>
      <c r="G20" s="77">
        <v>784.80000000000007</v>
      </c>
      <c r="H20" s="77">
        <v>64.8</v>
      </c>
      <c r="I20" s="77">
        <v>252.8</v>
      </c>
      <c r="J20" s="77">
        <v>252.8</v>
      </c>
      <c r="K20" s="77">
        <v>0</v>
      </c>
      <c r="L20" s="77">
        <v>330.8</v>
      </c>
      <c r="M20" s="77">
        <v>330.8</v>
      </c>
      <c r="N20" s="77">
        <v>0</v>
      </c>
      <c r="O20" s="77">
        <v>178.4</v>
      </c>
      <c r="P20" s="77">
        <v>34.800000000000004</v>
      </c>
      <c r="Q20" s="77">
        <v>370.65000000000003</v>
      </c>
      <c r="R20" s="77">
        <v>320</v>
      </c>
      <c r="S20" s="77">
        <v>0</v>
      </c>
      <c r="T20" s="77">
        <v>0</v>
      </c>
      <c r="U20" s="77">
        <v>0</v>
      </c>
      <c r="V20" s="77">
        <v>11457.6</v>
      </c>
      <c r="W20" s="77">
        <v>11444.4</v>
      </c>
      <c r="X20" s="77">
        <v>8210.4</v>
      </c>
      <c r="Y20" s="77">
        <v>8210.4</v>
      </c>
      <c r="Z20" s="77">
        <v>0</v>
      </c>
      <c r="AA20" s="77">
        <v>0</v>
      </c>
      <c r="AB20" s="77">
        <v>3141.6</v>
      </c>
      <c r="AC20" s="77">
        <v>3128.4</v>
      </c>
      <c r="AD20" s="77">
        <v>0</v>
      </c>
      <c r="AE20" s="77">
        <v>0</v>
      </c>
      <c r="AF20" s="77">
        <v>8210.4</v>
      </c>
      <c r="AG20" s="77">
        <v>8203.7999999999993</v>
      </c>
      <c r="AH20" s="77">
        <v>0</v>
      </c>
      <c r="AI20" s="77">
        <v>0</v>
      </c>
      <c r="AJ20" s="77">
        <v>303.60000000000002</v>
      </c>
      <c r="AK20" s="77">
        <v>303.60000000000002</v>
      </c>
      <c r="AL20" s="77">
        <v>0</v>
      </c>
      <c r="AM20" s="77">
        <v>0</v>
      </c>
      <c r="AN20" s="77">
        <v>0</v>
      </c>
      <c r="AO20" s="77">
        <v>0</v>
      </c>
      <c r="AP20" s="77">
        <v>33290.400000000001</v>
      </c>
      <c r="AQ20" s="77">
        <v>33303.599999999999</v>
      </c>
      <c r="AR20" s="77">
        <v>0</v>
      </c>
      <c r="AS20" s="77">
        <v>0</v>
      </c>
      <c r="AT20" s="77">
        <v>0</v>
      </c>
      <c r="AU20" s="77">
        <v>0</v>
      </c>
      <c r="AV20" s="77">
        <v>2595.6</v>
      </c>
      <c r="AW20" s="77">
        <v>5577.6</v>
      </c>
      <c r="AX20" s="77">
        <v>800.80000000000007</v>
      </c>
      <c r="AY20" s="77">
        <v>772.80000000000007</v>
      </c>
      <c r="AZ20" s="77">
        <v>627.20000000000005</v>
      </c>
      <c r="BA20" s="77">
        <v>3705.8</v>
      </c>
      <c r="BB20" s="77">
        <v>1174.6000000000001</v>
      </c>
      <c r="BC20" s="78">
        <v>506.8</v>
      </c>
      <c r="BD20" s="78">
        <v>2570.4</v>
      </c>
      <c r="BE20" s="78">
        <v>3585.6</v>
      </c>
      <c r="BF20" s="78">
        <v>6566.4000000000005</v>
      </c>
      <c r="BG20" s="78">
        <v>3823.2000000000003</v>
      </c>
      <c r="BH20" s="78">
        <v>1003.6800000000001</v>
      </c>
      <c r="BI20" s="78">
        <v>930.24</v>
      </c>
      <c r="BJ20" s="78">
        <v>1327.68</v>
      </c>
      <c r="BK20" s="78">
        <v>1249.92</v>
      </c>
      <c r="BL20" s="78">
        <v>0</v>
      </c>
      <c r="BM20" s="78">
        <v>1636.8</v>
      </c>
      <c r="BN20" s="78">
        <v>2484</v>
      </c>
      <c r="BO20" s="78">
        <v>82.08</v>
      </c>
      <c r="BP20" s="78">
        <v>2095.1999999999998</v>
      </c>
      <c r="BQ20" s="78">
        <v>2592</v>
      </c>
      <c r="BR20" s="78">
        <v>1639.2</v>
      </c>
      <c r="BS20" s="79">
        <v>1437.6000000000001</v>
      </c>
      <c r="BT20" s="115"/>
      <c r="BU20" s="115"/>
    </row>
    <row r="21" spans="1:73" x14ac:dyDescent="0.2">
      <c r="A21" s="76" t="s">
        <v>17</v>
      </c>
      <c r="B21" s="77">
        <v>1.28</v>
      </c>
      <c r="C21" s="77">
        <v>46.88</v>
      </c>
      <c r="D21" s="77">
        <v>2.16</v>
      </c>
      <c r="E21" s="77">
        <v>1.3</v>
      </c>
      <c r="F21" s="77">
        <v>964.80000000000007</v>
      </c>
      <c r="G21" s="77">
        <v>818.4</v>
      </c>
      <c r="H21" s="77">
        <v>72.600000000000009</v>
      </c>
      <c r="I21" s="77">
        <v>540</v>
      </c>
      <c r="J21" s="77">
        <v>540</v>
      </c>
      <c r="K21" s="77">
        <v>0</v>
      </c>
      <c r="L21" s="77">
        <v>348.40000000000003</v>
      </c>
      <c r="M21" s="77">
        <v>348.40000000000003</v>
      </c>
      <c r="N21" s="77">
        <v>0</v>
      </c>
      <c r="O21" s="77">
        <v>184.4</v>
      </c>
      <c r="P21" s="77">
        <v>26.8</v>
      </c>
      <c r="Q21" s="77">
        <v>378.45</v>
      </c>
      <c r="R21" s="77">
        <v>246.4</v>
      </c>
      <c r="S21" s="77">
        <v>0</v>
      </c>
      <c r="T21" s="77">
        <v>0</v>
      </c>
      <c r="U21" s="77">
        <v>0</v>
      </c>
      <c r="V21" s="77">
        <v>11906.4</v>
      </c>
      <c r="W21" s="77">
        <v>11919.6</v>
      </c>
      <c r="X21" s="77">
        <v>8289.6</v>
      </c>
      <c r="Y21" s="77">
        <v>8302.7999999999993</v>
      </c>
      <c r="Z21" s="77">
        <v>0</v>
      </c>
      <c r="AA21" s="77">
        <v>0</v>
      </c>
      <c r="AB21" s="77">
        <v>2428.8000000000002</v>
      </c>
      <c r="AC21" s="77">
        <v>2442</v>
      </c>
      <c r="AD21" s="77">
        <v>26.400000000000002</v>
      </c>
      <c r="AE21" s="77">
        <v>26.400000000000002</v>
      </c>
      <c r="AF21" s="77">
        <v>9226.8000000000011</v>
      </c>
      <c r="AG21" s="77">
        <v>9233.4</v>
      </c>
      <c r="AH21" s="77">
        <v>0</v>
      </c>
      <c r="AI21" s="77">
        <v>0</v>
      </c>
      <c r="AJ21" s="77">
        <v>303.60000000000002</v>
      </c>
      <c r="AK21" s="77">
        <v>303.60000000000002</v>
      </c>
      <c r="AL21" s="77">
        <v>0</v>
      </c>
      <c r="AM21" s="77">
        <v>0</v>
      </c>
      <c r="AN21" s="77">
        <v>0</v>
      </c>
      <c r="AO21" s="77">
        <v>0</v>
      </c>
      <c r="AP21" s="77">
        <v>33660</v>
      </c>
      <c r="AQ21" s="77">
        <v>33646.800000000003</v>
      </c>
      <c r="AR21" s="77">
        <v>0</v>
      </c>
      <c r="AS21" s="77">
        <v>0</v>
      </c>
      <c r="AT21" s="77">
        <v>0</v>
      </c>
      <c r="AU21" s="77">
        <v>0</v>
      </c>
      <c r="AV21" s="77">
        <v>2847.6</v>
      </c>
      <c r="AW21" s="77">
        <v>5667.2</v>
      </c>
      <c r="AX21" s="77">
        <v>1020.6</v>
      </c>
      <c r="AY21" s="77">
        <v>806.4</v>
      </c>
      <c r="AZ21" s="77">
        <v>652.4</v>
      </c>
      <c r="BA21" s="77">
        <v>3749.2000000000003</v>
      </c>
      <c r="BB21" s="77">
        <v>1181.6000000000001</v>
      </c>
      <c r="BC21" s="78">
        <v>498.40000000000003</v>
      </c>
      <c r="BD21" s="78">
        <v>2563.2000000000003</v>
      </c>
      <c r="BE21" s="78">
        <v>3672</v>
      </c>
      <c r="BF21" s="78">
        <v>6465.6</v>
      </c>
      <c r="BG21" s="78">
        <v>3952.8</v>
      </c>
      <c r="BH21" s="78">
        <v>920.16</v>
      </c>
      <c r="BI21" s="78">
        <v>885.6</v>
      </c>
      <c r="BJ21" s="78">
        <v>1310.4000000000001</v>
      </c>
      <c r="BK21" s="78">
        <v>1222.56</v>
      </c>
      <c r="BL21" s="78">
        <v>0</v>
      </c>
      <c r="BM21" s="78">
        <v>1675.2</v>
      </c>
      <c r="BN21" s="78">
        <v>2635.2000000000003</v>
      </c>
      <c r="BO21" s="78">
        <v>83.52</v>
      </c>
      <c r="BP21" s="78">
        <v>2116.8000000000002</v>
      </c>
      <c r="BQ21" s="78">
        <v>2613.6</v>
      </c>
      <c r="BR21" s="78">
        <v>1617.6000000000001</v>
      </c>
      <c r="BS21" s="79">
        <v>1507.2</v>
      </c>
      <c r="BT21" s="115"/>
      <c r="BU21" s="115"/>
    </row>
    <row r="22" spans="1:73" x14ac:dyDescent="0.2">
      <c r="A22" s="76" t="s">
        <v>18</v>
      </c>
      <c r="B22" s="77">
        <v>1.28</v>
      </c>
      <c r="C22" s="77">
        <v>47.04</v>
      </c>
      <c r="D22" s="77">
        <v>2.16</v>
      </c>
      <c r="E22" s="77">
        <v>1.36</v>
      </c>
      <c r="F22" s="77">
        <v>1058.4000000000001</v>
      </c>
      <c r="G22" s="77">
        <v>775.2</v>
      </c>
      <c r="H22" s="77">
        <v>76.8</v>
      </c>
      <c r="I22" s="77">
        <v>533.6</v>
      </c>
      <c r="J22" s="77">
        <v>533.6</v>
      </c>
      <c r="K22" s="77">
        <v>0</v>
      </c>
      <c r="L22" s="77">
        <v>279.60000000000002</v>
      </c>
      <c r="M22" s="77">
        <v>279.60000000000002</v>
      </c>
      <c r="N22" s="77">
        <v>0</v>
      </c>
      <c r="O22" s="77">
        <v>206.8</v>
      </c>
      <c r="P22" s="77">
        <v>13.6</v>
      </c>
      <c r="Q22" s="77">
        <v>399.75</v>
      </c>
      <c r="R22" s="77">
        <v>339.2</v>
      </c>
      <c r="S22" s="77">
        <v>0</v>
      </c>
      <c r="T22" s="77">
        <v>0</v>
      </c>
      <c r="U22" s="77">
        <v>0</v>
      </c>
      <c r="V22" s="77">
        <v>11008.800000000001</v>
      </c>
      <c r="W22" s="77">
        <v>10995.6</v>
      </c>
      <c r="X22" s="77">
        <v>7075.2</v>
      </c>
      <c r="Y22" s="77">
        <v>7075.2</v>
      </c>
      <c r="Z22" s="77">
        <v>0</v>
      </c>
      <c r="AA22" s="77">
        <v>0</v>
      </c>
      <c r="AB22" s="77">
        <v>2191.2000000000003</v>
      </c>
      <c r="AC22" s="77">
        <v>2191.2000000000003</v>
      </c>
      <c r="AD22" s="77">
        <v>52.800000000000004</v>
      </c>
      <c r="AE22" s="77">
        <v>52.800000000000004</v>
      </c>
      <c r="AF22" s="77">
        <v>9992.4</v>
      </c>
      <c r="AG22" s="77">
        <v>9992.4</v>
      </c>
      <c r="AH22" s="77">
        <v>0</v>
      </c>
      <c r="AI22" s="77">
        <v>0</v>
      </c>
      <c r="AJ22" s="77">
        <v>316.8</v>
      </c>
      <c r="AK22" s="77">
        <v>310.2</v>
      </c>
      <c r="AL22" s="77">
        <v>0</v>
      </c>
      <c r="AM22" s="77">
        <v>0</v>
      </c>
      <c r="AN22" s="77">
        <v>0</v>
      </c>
      <c r="AO22" s="77">
        <v>0</v>
      </c>
      <c r="AP22" s="77">
        <v>32815.199999999997</v>
      </c>
      <c r="AQ22" s="77">
        <v>32828.400000000001</v>
      </c>
      <c r="AR22" s="77">
        <v>0</v>
      </c>
      <c r="AS22" s="77">
        <v>0</v>
      </c>
      <c r="AT22" s="77">
        <v>0</v>
      </c>
      <c r="AU22" s="77">
        <v>0</v>
      </c>
      <c r="AV22" s="77">
        <v>2898</v>
      </c>
      <c r="AW22" s="77">
        <v>5633.6</v>
      </c>
      <c r="AX22" s="77">
        <v>1122.8</v>
      </c>
      <c r="AY22" s="77">
        <v>764.4</v>
      </c>
      <c r="AZ22" s="77">
        <v>649.6</v>
      </c>
      <c r="BA22" s="77">
        <v>3740.8</v>
      </c>
      <c r="BB22" s="77">
        <v>1152.2</v>
      </c>
      <c r="BC22" s="78">
        <v>509.6</v>
      </c>
      <c r="BD22" s="78">
        <v>2563.2000000000003</v>
      </c>
      <c r="BE22" s="78">
        <v>3556.8</v>
      </c>
      <c r="BF22" s="78">
        <v>6307.2</v>
      </c>
      <c r="BG22" s="78">
        <v>3211.2000000000003</v>
      </c>
      <c r="BH22" s="78">
        <v>862.56000000000006</v>
      </c>
      <c r="BI22" s="78">
        <v>920.16</v>
      </c>
      <c r="BJ22" s="78">
        <v>1347.84</v>
      </c>
      <c r="BK22" s="78">
        <v>1249.92</v>
      </c>
      <c r="BL22" s="78">
        <v>0</v>
      </c>
      <c r="BM22" s="78">
        <v>1644</v>
      </c>
      <c r="BN22" s="78">
        <v>1864.8</v>
      </c>
      <c r="BO22" s="78">
        <v>84.960000000000008</v>
      </c>
      <c r="BP22" s="78">
        <v>2030.4</v>
      </c>
      <c r="BQ22" s="78">
        <v>2512.8000000000002</v>
      </c>
      <c r="BR22" s="78">
        <v>1581.6000000000001</v>
      </c>
      <c r="BS22" s="79">
        <v>1478.4</v>
      </c>
      <c r="BT22" s="115"/>
      <c r="BU22" s="115"/>
    </row>
    <row r="23" spans="1:73" x14ac:dyDescent="0.2">
      <c r="A23" s="76" t="s">
        <v>19</v>
      </c>
      <c r="B23" s="77">
        <v>1.28</v>
      </c>
      <c r="C23" s="77">
        <v>47.04</v>
      </c>
      <c r="D23" s="77">
        <v>2.1800000000000002</v>
      </c>
      <c r="E23" s="77">
        <v>1.3800000000000001</v>
      </c>
      <c r="F23" s="77">
        <v>926.4</v>
      </c>
      <c r="G23" s="77">
        <v>736.80000000000007</v>
      </c>
      <c r="H23" s="77">
        <v>82.2</v>
      </c>
      <c r="I23" s="77">
        <v>470</v>
      </c>
      <c r="J23" s="77">
        <v>470</v>
      </c>
      <c r="K23" s="77">
        <v>0</v>
      </c>
      <c r="L23" s="77">
        <v>173.20000000000002</v>
      </c>
      <c r="M23" s="77">
        <v>173.20000000000002</v>
      </c>
      <c r="N23" s="77">
        <v>0</v>
      </c>
      <c r="O23" s="77">
        <v>245.6</v>
      </c>
      <c r="P23" s="77">
        <v>9.6</v>
      </c>
      <c r="Q23" s="77">
        <v>463.65000000000003</v>
      </c>
      <c r="R23" s="77">
        <v>219.20000000000002</v>
      </c>
      <c r="S23" s="77">
        <v>0</v>
      </c>
      <c r="T23" s="77">
        <v>0</v>
      </c>
      <c r="U23" s="77">
        <v>0</v>
      </c>
      <c r="V23" s="77">
        <v>8659.2000000000007</v>
      </c>
      <c r="W23" s="77">
        <v>8659.2000000000007</v>
      </c>
      <c r="X23" s="77">
        <v>4408.8</v>
      </c>
      <c r="Y23" s="77">
        <v>4395.6000000000004</v>
      </c>
      <c r="Z23" s="77">
        <v>0</v>
      </c>
      <c r="AA23" s="77">
        <v>0</v>
      </c>
      <c r="AB23" s="77">
        <v>580.80000000000007</v>
      </c>
      <c r="AC23" s="77">
        <v>567.6</v>
      </c>
      <c r="AD23" s="77">
        <v>528</v>
      </c>
      <c r="AE23" s="77">
        <v>528</v>
      </c>
      <c r="AF23" s="77">
        <v>10375.200000000001</v>
      </c>
      <c r="AG23" s="77">
        <v>10375.200000000001</v>
      </c>
      <c r="AH23" s="77">
        <v>0</v>
      </c>
      <c r="AI23" s="77">
        <v>0</v>
      </c>
      <c r="AJ23" s="77">
        <v>316.8</v>
      </c>
      <c r="AK23" s="77">
        <v>323.40000000000003</v>
      </c>
      <c r="AL23" s="77">
        <v>0</v>
      </c>
      <c r="AM23" s="77">
        <v>0</v>
      </c>
      <c r="AN23" s="77">
        <v>0</v>
      </c>
      <c r="AO23" s="77">
        <v>0</v>
      </c>
      <c r="AP23" s="77">
        <v>30624</v>
      </c>
      <c r="AQ23" s="77">
        <v>30624</v>
      </c>
      <c r="AR23" s="77">
        <v>0</v>
      </c>
      <c r="AS23" s="77">
        <v>0</v>
      </c>
      <c r="AT23" s="77">
        <v>0</v>
      </c>
      <c r="AU23" s="77">
        <v>0</v>
      </c>
      <c r="AV23" s="77">
        <v>2830.8</v>
      </c>
      <c r="AW23" s="77">
        <v>5768</v>
      </c>
      <c r="AX23" s="77">
        <v>968.80000000000007</v>
      </c>
      <c r="AY23" s="77">
        <v>726.6</v>
      </c>
      <c r="AZ23" s="77">
        <v>660.80000000000007</v>
      </c>
      <c r="BA23" s="77">
        <v>3950.8</v>
      </c>
      <c r="BB23" s="77">
        <v>1211</v>
      </c>
      <c r="BC23" s="78">
        <v>515.20000000000005</v>
      </c>
      <c r="BD23" s="78">
        <v>2563.2000000000003</v>
      </c>
      <c r="BE23" s="78">
        <v>3614.4</v>
      </c>
      <c r="BF23" s="78">
        <v>6350.4000000000005</v>
      </c>
      <c r="BG23" s="78">
        <v>3016.8</v>
      </c>
      <c r="BH23" s="78">
        <v>928.80000000000007</v>
      </c>
      <c r="BI23" s="78">
        <v>967.68000000000006</v>
      </c>
      <c r="BJ23" s="78">
        <v>1260</v>
      </c>
      <c r="BK23" s="78">
        <v>1330.56</v>
      </c>
      <c r="BL23" s="78">
        <v>0</v>
      </c>
      <c r="BM23" s="78">
        <v>1598.4</v>
      </c>
      <c r="BN23" s="78">
        <v>1566</v>
      </c>
      <c r="BO23" s="78">
        <v>103.68</v>
      </c>
      <c r="BP23" s="78">
        <v>2001.6000000000001</v>
      </c>
      <c r="BQ23" s="78">
        <v>2552.4</v>
      </c>
      <c r="BR23" s="78">
        <v>1608</v>
      </c>
      <c r="BS23" s="79">
        <v>1564.8</v>
      </c>
      <c r="BT23" s="115"/>
      <c r="BU23" s="115"/>
    </row>
    <row r="24" spans="1:73" s="121" customFormat="1" x14ac:dyDescent="0.2">
      <c r="A24" s="116" t="s">
        <v>20</v>
      </c>
      <c r="B24" s="117">
        <v>1.28</v>
      </c>
      <c r="C24" s="117">
        <v>48.480000000000004</v>
      </c>
      <c r="D24" s="117">
        <v>2.1800000000000002</v>
      </c>
      <c r="E24" s="117">
        <v>1.4000000000000001</v>
      </c>
      <c r="F24" s="117">
        <v>828</v>
      </c>
      <c r="G24" s="117">
        <v>688.80000000000007</v>
      </c>
      <c r="H24" s="117">
        <v>76.8</v>
      </c>
      <c r="I24" s="117">
        <v>450.40000000000003</v>
      </c>
      <c r="J24" s="117">
        <v>450.40000000000003</v>
      </c>
      <c r="K24" s="117">
        <v>0</v>
      </c>
      <c r="L24" s="117">
        <v>102.8</v>
      </c>
      <c r="M24" s="117">
        <v>102.8</v>
      </c>
      <c r="N24" s="117">
        <v>0</v>
      </c>
      <c r="O24" s="117">
        <v>233.6</v>
      </c>
      <c r="P24" s="117">
        <v>7.2</v>
      </c>
      <c r="Q24" s="117">
        <v>494.40000000000003</v>
      </c>
      <c r="R24" s="117">
        <v>132.80000000000001</v>
      </c>
      <c r="S24" s="117">
        <v>0</v>
      </c>
      <c r="T24" s="117">
        <v>0</v>
      </c>
      <c r="U24" s="117">
        <v>0</v>
      </c>
      <c r="V24" s="117">
        <v>8078.4000000000005</v>
      </c>
      <c r="W24" s="117">
        <v>8091.6</v>
      </c>
      <c r="X24" s="117">
        <v>3300</v>
      </c>
      <c r="Y24" s="117">
        <v>3313.2000000000003</v>
      </c>
      <c r="Z24" s="117">
        <v>0</v>
      </c>
      <c r="AA24" s="117">
        <v>0</v>
      </c>
      <c r="AB24" s="117">
        <v>211.20000000000002</v>
      </c>
      <c r="AC24" s="117">
        <v>211.20000000000002</v>
      </c>
      <c r="AD24" s="117">
        <v>712.80000000000007</v>
      </c>
      <c r="AE24" s="117">
        <v>726</v>
      </c>
      <c r="AF24" s="117">
        <v>10362</v>
      </c>
      <c r="AG24" s="117">
        <v>10362</v>
      </c>
      <c r="AH24" s="117">
        <v>0</v>
      </c>
      <c r="AI24" s="117">
        <v>0</v>
      </c>
      <c r="AJ24" s="117">
        <v>330</v>
      </c>
      <c r="AK24" s="117">
        <v>323.40000000000003</v>
      </c>
      <c r="AL24" s="117">
        <v>0</v>
      </c>
      <c r="AM24" s="117">
        <v>0</v>
      </c>
      <c r="AN24" s="117">
        <v>0</v>
      </c>
      <c r="AO24" s="117">
        <v>0</v>
      </c>
      <c r="AP24" s="117">
        <v>29990.400000000001</v>
      </c>
      <c r="AQ24" s="117">
        <v>29990.400000000001</v>
      </c>
      <c r="AR24" s="117">
        <v>0</v>
      </c>
      <c r="AS24" s="117">
        <v>0</v>
      </c>
      <c r="AT24" s="117">
        <v>0</v>
      </c>
      <c r="AU24" s="117">
        <v>0</v>
      </c>
      <c r="AV24" s="117">
        <v>2654.4</v>
      </c>
      <c r="AW24" s="117">
        <v>5387.2</v>
      </c>
      <c r="AX24" s="117">
        <v>848.4</v>
      </c>
      <c r="AY24" s="117">
        <v>680.4</v>
      </c>
      <c r="AZ24" s="117">
        <v>607.6</v>
      </c>
      <c r="BA24" s="117">
        <v>3603.6</v>
      </c>
      <c r="BB24" s="117">
        <v>1220.8</v>
      </c>
      <c r="BC24" s="118">
        <v>529.20000000000005</v>
      </c>
      <c r="BD24" s="118">
        <v>2599.2000000000003</v>
      </c>
      <c r="BE24" s="118">
        <v>3528</v>
      </c>
      <c r="BF24" s="118">
        <v>6264</v>
      </c>
      <c r="BG24" s="118">
        <v>4147.2</v>
      </c>
      <c r="BH24" s="118">
        <v>911.52</v>
      </c>
      <c r="BI24" s="118">
        <v>974.88</v>
      </c>
      <c r="BJ24" s="118">
        <v>1188</v>
      </c>
      <c r="BK24" s="118">
        <v>1333.44</v>
      </c>
      <c r="BL24" s="118">
        <v>0</v>
      </c>
      <c r="BM24" s="118">
        <v>1620</v>
      </c>
      <c r="BN24" s="118">
        <v>2710.8</v>
      </c>
      <c r="BO24" s="118">
        <v>96.48</v>
      </c>
      <c r="BP24" s="118">
        <v>1994.4</v>
      </c>
      <c r="BQ24" s="118">
        <v>2545.2000000000003</v>
      </c>
      <c r="BR24" s="118">
        <v>1615.2</v>
      </c>
      <c r="BS24" s="119">
        <v>1478.4</v>
      </c>
      <c r="BT24" s="120"/>
      <c r="BU24" s="120"/>
    </row>
    <row r="25" spans="1:73" x14ac:dyDescent="0.2">
      <c r="A25" s="76" t="s">
        <v>21</v>
      </c>
      <c r="B25" s="77">
        <v>1.28</v>
      </c>
      <c r="C25" s="77">
        <v>48.32</v>
      </c>
      <c r="D25" s="77">
        <v>2.2200000000000002</v>
      </c>
      <c r="E25" s="77">
        <v>1.4000000000000001</v>
      </c>
      <c r="F25" s="77">
        <v>784.80000000000007</v>
      </c>
      <c r="G25" s="77">
        <v>669.6</v>
      </c>
      <c r="H25" s="77">
        <v>80.400000000000006</v>
      </c>
      <c r="I25" s="77">
        <v>440.8</v>
      </c>
      <c r="J25" s="77">
        <v>440.8</v>
      </c>
      <c r="K25" s="77">
        <v>0</v>
      </c>
      <c r="L25" s="77">
        <v>64.400000000000006</v>
      </c>
      <c r="M25" s="77">
        <v>64.400000000000006</v>
      </c>
      <c r="N25" s="77">
        <v>0</v>
      </c>
      <c r="O25" s="77">
        <v>206.8</v>
      </c>
      <c r="P25" s="77">
        <v>6.4</v>
      </c>
      <c r="Q25" s="77">
        <v>510.6</v>
      </c>
      <c r="R25" s="77">
        <v>124.8</v>
      </c>
      <c r="S25" s="77">
        <v>0</v>
      </c>
      <c r="T25" s="77">
        <v>0</v>
      </c>
      <c r="U25" s="77">
        <v>0</v>
      </c>
      <c r="V25" s="77">
        <v>9662.4</v>
      </c>
      <c r="W25" s="77">
        <v>9649.2000000000007</v>
      </c>
      <c r="X25" s="77">
        <v>4620</v>
      </c>
      <c r="Y25" s="77">
        <v>4606.8</v>
      </c>
      <c r="Z25" s="77">
        <v>0</v>
      </c>
      <c r="AA25" s="77">
        <v>0</v>
      </c>
      <c r="AB25" s="77">
        <v>1689.6000000000001</v>
      </c>
      <c r="AC25" s="77">
        <v>1702.8</v>
      </c>
      <c r="AD25" s="77">
        <v>79.2</v>
      </c>
      <c r="AE25" s="77">
        <v>79.2</v>
      </c>
      <c r="AF25" s="77">
        <v>9939.6</v>
      </c>
      <c r="AG25" s="77">
        <v>9946.2000000000007</v>
      </c>
      <c r="AH25" s="77">
        <v>0</v>
      </c>
      <c r="AI25" s="77">
        <v>0</v>
      </c>
      <c r="AJ25" s="77">
        <v>316.8</v>
      </c>
      <c r="AK25" s="77">
        <v>323.40000000000003</v>
      </c>
      <c r="AL25" s="77">
        <v>0</v>
      </c>
      <c r="AM25" s="77">
        <v>0</v>
      </c>
      <c r="AN25" s="77">
        <v>0</v>
      </c>
      <c r="AO25" s="77">
        <v>0</v>
      </c>
      <c r="AP25" s="77">
        <v>31389.600000000002</v>
      </c>
      <c r="AQ25" s="77">
        <v>31376.400000000001</v>
      </c>
      <c r="AR25" s="77">
        <v>0</v>
      </c>
      <c r="AS25" s="77">
        <v>0</v>
      </c>
      <c r="AT25" s="77">
        <v>0</v>
      </c>
      <c r="AU25" s="77">
        <v>0</v>
      </c>
      <c r="AV25" s="77">
        <v>2620.8000000000002</v>
      </c>
      <c r="AW25" s="77">
        <v>5476.8</v>
      </c>
      <c r="AX25" s="77">
        <v>800.80000000000007</v>
      </c>
      <c r="AY25" s="77">
        <v>659.4</v>
      </c>
      <c r="AZ25" s="77">
        <v>599.20000000000005</v>
      </c>
      <c r="BA25" s="77">
        <v>3703</v>
      </c>
      <c r="BB25" s="77">
        <v>1234.8</v>
      </c>
      <c r="BC25" s="78">
        <v>529.20000000000005</v>
      </c>
      <c r="BD25" s="78">
        <v>2642.4</v>
      </c>
      <c r="BE25" s="78">
        <v>3492</v>
      </c>
      <c r="BF25" s="78">
        <v>6321.6</v>
      </c>
      <c r="BG25" s="78">
        <v>3852</v>
      </c>
      <c r="BH25" s="78">
        <v>957.6</v>
      </c>
      <c r="BI25" s="78">
        <v>995.04000000000008</v>
      </c>
      <c r="BJ25" s="78">
        <v>1170.72</v>
      </c>
      <c r="BK25" s="78">
        <v>1326.24</v>
      </c>
      <c r="BL25" s="78">
        <v>0</v>
      </c>
      <c r="BM25" s="78">
        <v>1648.8</v>
      </c>
      <c r="BN25" s="78">
        <v>2419.2000000000003</v>
      </c>
      <c r="BO25" s="78">
        <v>95.04</v>
      </c>
      <c r="BP25" s="78">
        <v>2048.4</v>
      </c>
      <c r="BQ25" s="78">
        <v>2610</v>
      </c>
      <c r="BR25" s="78">
        <v>1581.6000000000001</v>
      </c>
      <c r="BS25" s="79">
        <v>1392</v>
      </c>
      <c r="BT25" s="115"/>
      <c r="BU25" s="115"/>
    </row>
    <row r="26" spans="1:73" x14ac:dyDescent="0.2">
      <c r="A26" s="76" t="s">
        <v>22</v>
      </c>
      <c r="B26" s="77">
        <v>1.28</v>
      </c>
      <c r="C26" s="77">
        <v>48.64</v>
      </c>
      <c r="D26" s="77">
        <v>2.2400000000000002</v>
      </c>
      <c r="E26" s="77">
        <v>1.35</v>
      </c>
      <c r="F26" s="77">
        <v>477.6</v>
      </c>
      <c r="G26" s="77">
        <v>655.20000000000005</v>
      </c>
      <c r="H26" s="77">
        <v>75.600000000000009</v>
      </c>
      <c r="I26" s="77">
        <v>137.6</v>
      </c>
      <c r="J26" s="77">
        <v>137.6</v>
      </c>
      <c r="K26" s="77">
        <v>0</v>
      </c>
      <c r="L26" s="77">
        <v>49.6</v>
      </c>
      <c r="M26" s="77">
        <v>49.6</v>
      </c>
      <c r="N26" s="77">
        <v>0</v>
      </c>
      <c r="O26" s="77">
        <v>205.20000000000002</v>
      </c>
      <c r="P26" s="77">
        <v>6</v>
      </c>
      <c r="Q26" s="77">
        <v>517.95000000000005</v>
      </c>
      <c r="R26" s="77">
        <v>121.60000000000001</v>
      </c>
      <c r="S26" s="77">
        <v>0</v>
      </c>
      <c r="T26" s="77">
        <v>0</v>
      </c>
      <c r="U26" s="77">
        <v>0</v>
      </c>
      <c r="V26" s="77">
        <v>11748</v>
      </c>
      <c r="W26" s="77">
        <v>11748</v>
      </c>
      <c r="X26" s="77">
        <v>8184</v>
      </c>
      <c r="Y26" s="77">
        <v>8197.2000000000007</v>
      </c>
      <c r="Z26" s="77">
        <v>0</v>
      </c>
      <c r="AA26" s="77">
        <v>0</v>
      </c>
      <c r="AB26" s="77">
        <v>4197.6000000000004</v>
      </c>
      <c r="AC26" s="77">
        <v>4184.3999999999996</v>
      </c>
      <c r="AD26" s="77">
        <v>0</v>
      </c>
      <c r="AE26" s="77">
        <v>0</v>
      </c>
      <c r="AF26" s="77">
        <v>9292.8000000000011</v>
      </c>
      <c r="AG26" s="77">
        <v>9292.8000000000011</v>
      </c>
      <c r="AH26" s="77">
        <v>0</v>
      </c>
      <c r="AI26" s="77">
        <v>0</v>
      </c>
      <c r="AJ26" s="77">
        <v>330</v>
      </c>
      <c r="AK26" s="77">
        <v>323.40000000000003</v>
      </c>
      <c r="AL26" s="77">
        <v>0</v>
      </c>
      <c r="AM26" s="77">
        <v>0</v>
      </c>
      <c r="AN26" s="77">
        <v>0</v>
      </c>
      <c r="AO26" s="77">
        <v>0</v>
      </c>
      <c r="AP26" s="77">
        <v>33633.599999999999</v>
      </c>
      <c r="AQ26" s="77">
        <v>33633.599999999999</v>
      </c>
      <c r="AR26" s="77">
        <v>0</v>
      </c>
      <c r="AS26" s="77">
        <v>0</v>
      </c>
      <c r="AT26" s="77">
        <v>0</v>
      </c>
      <c r="AU26" s="77">
        <v>0</v>
      </c>
      <c r="AV26" s="77">
        <v>2268</v>
      </c>
      <c r="AW26" s="77">
        <v>5264</v>
      </c>
      <c r="AX26" s="77">
        <v>485.8</v>
      </c>
      <c r="AY26" s="77">
        <v>651</v>
      </c>
      <c r="AZ26" s="77">
        <v>585.20000000000005</v>
      </c>
      <c r="BA26" s="77">
        <v>3553.2000000000003</v>
      </c>
      <c r="BB26" s="77">
        <v>1202.6000000000001</v>
      </c>
      <c r="BC26" s="78">
        <v>504</v>
      </c>
      <c r="BD26" s="78">
        <v>2390.4</v>
      </c>
      <c r="BE26" s="78">
        <v>3398.4</v>
      </c>
      <c r="BF26" s="78">
        <v>6206.4000000000005</v>
      </c>
      <c r="BG26" s="78">
        <v>3549.6</v>
      </c>
      <c r="BH26" s="78">
        <v>970.56000000000006</v>
      </c>
      <c r="BI26" s="78">
        <v>961.92000000000007</v>
      </c>
      <c r="BJ26" s="78">
        <v>1117.44</v>
      </c>
      <c r="BK26" s="78">
        <v>1303.2</v>
      </c>
      <c r="BL26" s="78">
        <v>0</v>
      </c>
      <c r="BM26" s="78">
        <v>1432.8</v>
      </c>
      <c r="BN26" s="78">
        <v>2142</v>
      </c>
      <c r="BO26" s="78">
        <v>96.48</v>
      </c>
      <c r="BP26" s="78">
        <v>2030.4</v>
      </c>
      <c r="BQ26" s="78">
        <v>2581.2000000000003</v>
      </c>
      <c r="BR26" s="78">
        <v>1533.6000000000001</v>
      </c>
      <c r="BS26" s="79">
        <v>1322.4</v>
      </c>
      <c r="BT26" s="115"/>
      <c r="BU26" s="115"/>
    </row>
    <row r="27" spans="1:73" x14ac:dyDescent="0.2">
      <c r="A27" s="76" t="s">
        <v>23</v>
      </c>
      <c r="B27" s="77">
        <v>1.28</v>
      </c>
      <c r="C27" s="77">
        <v>48.32</v>
      </c>
      <c r="D27" s="77">
        <v>2.2600000000000002</v>
      </c>
      <c r="E27" s="77">
        <v>1.34</v>
      </c>
      <c r="F27" s="77">
        <v>427.2</v>
      </c>
      <c r="G27" s="77">
        <v>652.80000000000007</v>
      </c>
      <c r="H27" s="77">
        <v>82.8</v>
      </c>
      <c r="I27" s="77">
        <v>110.4</v>
      </c>
      <c r="J27" s="77">
        <v>110.4</v>
      </c>
      <c r="K27" s="77">
        <v>0</v>
      </c>
      <c r="L27" s="77">
        <v>44.4</v>
      </c>
      <c r="M27" s="77">
        <v>44.4</v>
      </c>
      <c r="N27" s="77">
        <v>0</v>
      </c>
      <c r="O27" s="77">
        <v>199.20000000000002</v>
      </c>
      <c r="P27" s="77">
        <v>6.4</v>
      </c>
      <c r="Q27" s="77">
        <v>512.54999999999995</v>
      </c>
      <c r="R27" s="77">
        <v>108.8</v>
      </c>
      <c r="S27" s="77">
        <v>0</v>
      </c>
      <c r="T27" s="77">
        <v>0</v>
      </c>
      <c r="U27" s="77">
        <v>0</v>
      </c>
      <c r="V27" s="77">
        <v>10692</v>
      </c>
      <c r="W27" s="77">
        <v>10705.2</v>
      </c>
      <c r="X27" s="77">
        <v>8764.8000000000011</v>
      </c>
      <c r="Y27" s="77">
        <v>8764.8000000000011</v>
      </c>
      <c r="Z27" s="77">
        <v>0</v>
      </c>
      <c r="AA27" s="77">
        <v>0</v>
      </c>
      <c r="AB27" s="77">
        <v>3379.2000000000003</v>
      </c>
      <c r="AC27" s="77">
        <v>3392.4</v>
      </c>
      <c r="AD27" s="77">
        <v>0</v>
      </c>
      <c r="AE27" s="77">
        <v>0</v>
      </c>
      <c r="AF27" s="77">
        <v>8131.2</v>
      </c>
      <c r="AG27" s="77">
        <v>8124.6</v>
      </c>
      <c r="AH27" s="77">
        <v>0</v>
      </c>
      <c r="AI27" s="77">
        <v>0</v>
      </c>
      <c r="AJ27" s="77">
        <v>316.8</v>
      </c>
      <c r="AK27" s="77">
        <v>323.40000000000003</v>
      </c>
      <c r="AL27" s="77">
        <v>0</v>
      </c>
      <c r="AM27" s="77">
        <v>0</v>
      </c>
      <c r="AN27" s="77">
        <v>0</v>
      </c>
      <c r="AO27" s="77">
        <v>0</v>
      </c>
      <c r="AP27" s="77">
        <v>32551.200000000001</v>
      </c>
      <c r="AQ27" s="77">
        <v>32564.400000000001</v>
      </c>
      <c r="AR27" s="77">
        <v>0</v>
      </c>
      <c r="AS27" s="77">
        <v>0</v>
      </c>
      <c r="AT27" s="77">
        <v>0</v>
      </c>
      <c r="AU27" s="77">
        <v>0</v>
      </c>
      <c r="AV27" s="77">
        <v>2217.6</v>
      </c>
      <c r="AW27" s="77">
        <v>5275.2</v>
      </c>
      <c r="AX27" s="77">
        <v>438.2</v>
      </c>
      <c r="AY27" s="77">
        <v>642.6</v>
      </c>
      <c r="AZ27" s="77">
        <v>579.6</v>
      </c>
      <c r="BA27" s="77">
        <v>3561.6</v>
      </c>
      <c r="BB27" s="77">
        <v>1198.4000000000001</v>
      </c>
      <c r="BC27" s="78">
        <v>504</v>
      </c>
      <c r="BD27" s="78">
        <v>2332.8000000000002</v>
      </c>
      <c r="BE27" s="78">
        <v>3369.6</v>
      </c>
      <c r="BF27" s="78">
        <v>5976</v>
      </c>
      <c r="BG27" s="78">
        <v>3276</v>
      </c>
      <c r="BH27" s="78">
        <v>938.88</v>
      </c>
      <c r="BI27" s="78">
        <v>918.72</v>
      </c>
      <c r="BJ27" s="78">
        <v>1110.24</v>
      </c>
      <c r="BK27" s="78">
        <v>1284.48</v>
      </c>
      <c r="BL27" s="78">
        <v>0</v>
      </c>
      <c r="BM27" s="78">
        <v>1408.8</v>
      </c>
      <c r="BN27" s="78">
        <v>1882.8</v>
      </c>
      <c r="BO27" s="78">
        <v>97.92</v>
      </c>
      <c r="BP27" s="78">
        <v>1954.8</v>
      </c>
      <c r="BQ27" s="78">
        <v>2430</v>
      </c>
      <c r="BR27" s="78">
        <v>1495.2</v>
      </c>
      <c r="BS27" s="79">
        <v>1356</v>
      </c>
      <c r="BT27" s="115"/>
      <c r="BU27" s="115"/>
    </row>
    <row r="28" spans="1:73" x14ac:dyDescent="0.2">
      <c r="A28" s="76" t="s">
        <v>24</v>
      </c>
      <c r="B28" s="77">
        <v>1.28</v>
      </c>
      <c r="C28" s="77">
        <v>47.2</v>
      </c>
      <c r="D28" s="77">
        <v>2.2600000000000002</v>
      </c>
      <c r="E28" s="77">
        <v>1.3900000000000001</v>
      </c>
      <c r="F28" s="77">
        <v>422.40000000000003</v>
      </c>
      <c r="G28" s="77">
        <v>643.20000000000005</v>
      </c>
      <c r="H28" s="77">
        <v>87.600000000000009</v>
      </c>
      <c r="I28" s="77">
        <v>111.60000000000001</v>
      </c>
      <c r="J28" s="77">
        <v>111.60000000000001</v>
      </c>
      <c r="K28" s="77">
        <v>0</v>
      </c>
      <c r="L28" s="77">
        <v>45.6</v>
      </c>
      <c r="M28" s="77">
        <v>45.6</v>
      </c>
      <c r="N28" s="77">
        <v>0</v>
      </c>
      <c r="O28" s="77">
        <v>196.4</v>
      </c>
      <c r="P28" s="77">
        <v>6</v>
      </c>
      <c r="Q28" s="77">
        <v>497.85</v>
      </c>
      <c r="R28" s="77">
        <v>102.4</v>
      </c>
      <c r="S28" s="77">
        <v>0</v>
      </c>
      <c r="T28" s="77">
        <v>0</v>
      </c>
      <c r="U28" s="77">
        <v>0</v>
      </c>
      <c r="V28" s="77">
        <v>9213.6</v>
      </c>
      <c r="W28" s="77">
        <v>9213.6</v>
      </c>
      <c r="X28" s="77">
        <v>5253.6</v>
      </c>
      <c r="Y28" s="77">
        <v>5240.4000000000005</v>
      </c>
      <c r="Z28" s="77">
        <v>0</v>
      </c>
      <c r="AA28" s="77">
        <v>0</v>
      </c>
      <c r="AB28" s="77">
        <v>1874.4</v>
      </c>
      <c r="AC28" s="77">
        <v>1861.2</v>
      </c>
      <c r="AD28" s="77">
        <v>52.800000000000004</v>
      </c>
      <c r="AE28" s="77">
        <v>52.800000000000004</v>
      </c>
      <c r="AF28" s="77">
        <v>10414.800000000001</v>
      </c>
      <c r="AG28" s="77">
        <v>10414.800000000001</v>
      </c>
      <c r="AH28" s="77">
        <v>0</v>
      </c>
      <c r="AI28" s="77">
        <v>0</v>
      </c>
      <c r="AJ28" s="77">
        <v>316.8</v>
      </c>
      <c r="AK28" s="77">
        <v>316.8</v>
      </c>
      <c r="AL28" s="77">
        <v>0</v>
      </c>
      <c r="AM28" s="77">
        <v>0</v>
      </c>
      <c r="AN28" s="77">
        <v>0</v>
      </c>
      <c r="AO28" s="77">
        <v>0</v>
      </c>
      <c r="AP28" s="77">
        <v>30967.200000000001</v>
      </c>
      <c r="AQ28" s="77">
        <v>30954</v>
      </c>
      <c r="AR28" s="77">
        <v>0</v>
      </c>
      <c r="AS28" s="77">
        <v>0</v>
      </c>
      <c r="AT28" s="77">
        <v>0</v>
      </c>
      <c r="AU28" s="77">
        <v>0</v>
      </c>
      <c r="AV28" s="77">
        <v>2066.4</v>
      </c>
      <c r="AW28" s="77">
        <v>5017.6000000000004</v>
      </c>
      <c r="AX28" s="77">
        <v>431.2</v>
      </c>
      <c r="AY28" s="77">
        <v>638.4</v>
      </c>
      <c r="AZ28" s="77">
        <v>560</v>
      </c>
      <c r="BA28" s="77">
        <v>3369.8</v>
      </c>
      <c r="BB28" s="77">
        <v>1080.8</v>
      </c>
      <c r="BC28" s="78">
        <v>481.6</v>
      </c>
      <c r="BD28" s="78">
        <v>2412</v>
      </c>
      <c r="BE28" s="78">
        <v>3384</v>
      </c>
      <c r="BF28" s="78">
        <v>5882.4000000000005</v>
      </c>
      <c r="BG28" s="78">
        <v>3470.4</v>
      </c>
      <c r="BH28" s="78">
        <v>895.68000000000006</v>
      </c>
      <c r="BI28" s="78">
        <v>835.2</v>
      </c>
      <c r="BJ28" s="78">
        <v>1015.2</v>
      </c>
      <c r="BK28" s="78">
        <v>1222.56</v>
      </c>
      <c r="BL28" s="78">
        <v>0</v>
      </c>
      <c r="BM28" s="78">
        <v>1576.8</v>
      </c>
      <c r="BN28" s="78">
        <v>2142</v>
      </c>
      <c r="BO28" s="78">
        <v>96.48</v>
      </c>
      <c r="BP28" s="78">
        <v>2095.1999999999998</v>
      </c>
      <c r="BQ28" s="78">
        <v>2502</v>
      </c>
      <c r="BR28" s="78">
        <v>1466.4</v>
      </c>
      <c r="BS28" s="79">
        <v>1243.2</v>
      </c>
      <c r="BT28" s="115"/>
      <c r="BU28" s="115"/>
    </row>
    <row r="29" spans="1:73" x14ac:dyDescent="0.2">
      <c r="A29" s="76" t="s">
        <v>25</v>
      </c>
      <c r="B29" s="77">
        <v>1.44</v>
      </c>
      <c r="C29" s="77">
        <v>46.88</v>
      </c>
      <c r="D29" s="77">
        <v>2.2600000000000002</v>
      </c>
      <c r="E29" s="77">
        <v>1.3900000000000001</v>
      </c>
      <c r="F29" s="77">
        <v>417.6</v>
      </c>
      <c r="G29" s="77">
        <v>602.4</v>
      </c>
      <c r="H29" s="77">
        <v>70.8</v>
      </c>
      <c r="I29" s="77">
        <v>110.8</v>
      </c>
      <c r="J29" s="77">
        <v>110.8</v>
      </c>
      <c r="K29" s="77">
        <v>0</v>
      </c>
      <c r="L29" s="77">
        <v>44</v>
      </c>
      <c r="M29" s="77">
        <v>44</v>
      </c>
      <c r="N29" s="77">
        <v>0</v>
      </c>
      <c r="O29" s="77">
        <v>192</v>
      </c>
      <c r="P29" s="77">
        <v>6.4</v>
      </c>
      <c r="Q29" s="77">
        <v>478.65000000000003</v>
      </c>
      <c r="R29" s="77">
        <v>102.4</v>
      </c>
      <c r="S29" s="77">
        <v>0</v>
      </c>
      <c r="T29" s="77">
        <v>0</v>
      </c>
      <c r="U29" s="77">
        <v>0</v>
      </c>
      <c r="V29" s="77">
        <v>10507.2</v>
      </c>
      <c r="W29" s="77">
        <v>10494</v>
      </c>
      <c r="X29" s="77">
        <v>6626.4000000000005</v>
      </c>
      <c r="Y29" s="77">
        <v>6626.4000000000005</v>
      </c>
      <c r="Z29" s="77">
        <v>0</v>
      </c>
      <c r="AA29" s="77">
        <v>0</v>
      </c>
      <c r="AB29" s="77">
        <v>4197.6000000000004</v>
      </c>
      <c r="AC29" s="77">
        <v>4197.6000000000004</v>
      </c>
      <c r="AD29" s="77">
        <v>0</v>
      </c>
      <c r="AE29" s="77">
        <v>0</v>
      </c>
      <c r="AF29" s="77">
        <v>9702</v>
      </c>
      <c r="AG29" s="77">
        <v>9708.6</v>
      </c>
      <c r="AH29" s="77">
        <v>0</v>
      </c>
      <c r="AI29" s="77">
        <v>0</v>
      </c>
      <c r="AJ29" s="77">
        <v>316.8</v>
      </c>
      <c r="AK29" s="77">
        <v>316.8</v>
      </c>
      <c r="AL29" s="77">
        <v>0</v>
      </c>
      <c r="AM29" s="77">
        <v>0</v>
      </c>
      <c r="AN29" s="77">
        <v>0</v>
      </c>
      <c r="AO29" s="77">
        <v>0</v>
      </c>
      <c r="AP29" s="77">
        <v>32392.799999999999</v>
      </c>
      <c r="AQ29" s="77">
        <v>32419.200000000001</v>
      </c>
      <c r="AR29" s="77">
        <v>0</v>
      </c>
      <c r="AS29" s="77">
        <v>0</v>
      </c>
      <c r="AT29" s="77">
        <v>0</v>
      </c>
      <c r="AU29" s="77">
        <v>0</v>
      </c>
      <c r="AV29" s="77">
        <v>1999.2</v>
      </c>
      <c r="AW29" s="77">
        <v>4838.4000000000005</v>
      </c>
      <c r="AX29" s="77">
        <v>424.2</v>
      </c>
      <c r="AY29" s="77">
        <v>596.4</v>
      </c>
      <c r="AZ29" s="77">
        <v>568.4</v>
      </c>
      <c r="BA29" s="77">
        <v>3298.4</v>
      </c>
      <c r="BB29" s="77">
        <v>1006.6</v>
      </c>
      <c r="BC29" s="78">
        <v>453.6</v>
      </c>
      <c r="BD29" s="78">
        <v>2210.4</v>
      </c>
      <c r="BE29" s="78">
        <v>3427.2000000000003</v>
      </c>
      <c r="BF29" s="78">
        <v>5688</v>
      </c>
      <c r="BG29" s="78">
        <v>3643.2000000000003</v>
      </c>
      <c r="BH29" s="78">
        <v>845.28</v>
      </c>
      <c r="BI29" s="78">
        <v>707.04</v>
      </c>
      <c r="BJ29" s="78">
        <v>937.44</v>
      </c>
      <c r="BK29" s="78">
        <v>1121.76</v>
      </c>
      <c r="BL29" s="78">
        <v>0</v>
      </c>
      <c r="BM29" s="78">
        <v>1500</v>
      </c>
      <c r="BN29" s="78">
        <v>2419.2000000000003</v>
      </c>
      <c r="BO29" s="78">
        <v>90.72</v>
      </c>
      <c r="BP29" s="78">
        <v>2156.4</v>
      </c>
      <c r="BQ29" s="78">
        <v>2530.8000000000002</v>
      </c>
      <c r="BR29" s="78">
        <v>1365.6000000000001</v>
      </c>
      <c r="BS29" s="79">
        <v>1214.4000000000001</v>
      </c>
      <c r="BT29" s="115"/>
      <c r="BU29" s="115"/>
    </row>
    <row r="30" spans="1:73" ht="13.5" thickBot="1" x14ac:dyDescent="0.25">
      <c r="A30" s="80" t="s">
        <v>26</v>
      </c>
      <c r="B30" s="81">
        <v>1.28</v>
      </c>
      <c r="C30" s="81">
        <v>46.72</v>
      </c>
      <c r="D30" s="81">
        <v>2.2800000000000002</v>
      </c>
      <c r="E30" s="81">
        <v>1.3900000000000001</v>
      </c>
      <c r="F30" s="81">
        <v>422.40000000000003</v>
      </c>
      <c r="G30" s="81">
        <v>576</v>
      </c>
      <c r="H30" s="81">
        <v>60</v>
      </c>
      <c r="I30" s="81">
        <v>112</v>
      </c>
      <c r="J30" s="81">
        <v>112</v>
      </c>
      <c r="K30" s="81">
        <v>0</v>
      </c>
      <c r="L30" s="81">
        <v>43.6</v>
      </c>
      <c r="M30" s="81">
        <v>43.6</v>
      </c>
      <c r="N30" s="81">
        <v>0</v>
      </c>
      <c r="O30" s="81">
        <v>194.8</v>
      </c>
      <c r="P30" s="81">
        <v>6</v>
      </c>
      <c r="Q30" s="81">
        <v>460.8</v>
      </c>
      <c r="R30" s="81">
        <v>104</v>
      </c>
      <c r="S30" s="81">
        <v>0</v>
      </c>
      <c r="T30" s="81">
        <v>0</v>
      </c>
      <c r="U30" s="81">
        <v>0</v>
      </c>
      <c r="V30" s="81">
        <v>10243.200000000001</v>
      </c>
      <c r="W30" s="81">
        <v>10243.200000000001</v>
      </c>
      <c r="X30" s="81">
        <v>8632.7999999999993</v>
      </c>
      <c r="Y30" s="81">
        <v>8632.7999999999993</v>
      </c>
      <c r="Z30" s="81">
        <v>0</v>
      </c>
      <c r="AA30" s="81">
        <v>0</v>
      </c>
      <c r="AB30" s="81">
        <v>4144.8</v>
      </c>
      <c r="AC30" s="81">
        <v>4158</v>
      </c>
      <c r="AD30" s="81">
        <v>0</v>
      </c>
      <c r="AE30" s="81">
        <v>0</v>
      </c>
      <c r="AF30" s="81">
        <v>8355.6</v>
      </c>
      <c r="AG30" s="81">
        <v>8355.6</v>
      </c>
      <c r="AH30" s="81">
        <v>0</v>
      </c>
      <c r="AI30" s="81">
        <v>0</v>
      </c>
      <c r="AJ30" s="81">
        <v>316.8</v>
      </c>
      <c r="AK30" s="81">
        <v>316.8</v>
      </c>
      <c r="AL30" s="81">
        <v>0</v>
      </c>
      <c r="AM30" s="81">
        <v>0</v>
      </c>
      <c r="AN30" s="81">
        <v>0</v>
      </c>
      <c r="AO30" s="81">
        <v>0</v>
      </c>
      <c r="AP30" s="81">
        <v>32181.600000000002</v>
      </c>
      <c r="AQ30" s="81">
        <v>32155.200000000001</v>
      </c>
      <c r="AR30" s="81">
        <v>0</v>
      </c>
      <c r="AS30" s="81">
        <v>0</v>
      </c>
      <c r="AT30" s="81">
        <v>0</v>
      </c>
      <c r="AU30" s="81">
        <v>0</v>
      </c>
      <c r="AV30" s="81">
        <v>1948.8</v>
      </c>
      <c r="AW30" s="81">
        <v>4580.8</v>
      </c>
      <c r="AX30" s="81">
        <v>431.2</v>
      </c>
      <c r="AY30" s="81">
        <v>571.20000000000005</v>
      </c>
      <c r="AZ30" s="81">
        <v>571.20000000000005</v>
      </c>
      <c r="BA30" s="81">
        <v>3116.4</v>
      </c>
      <c r="BB30" s="81">
        <v>952</v>
      </c>
      <c r="BC30" s="82">
        <v>428.40000000000003</v>
      </c>
      <c r="BD30" s="82">
        <v>2073.6</v>
      </c>
      <c r="BE30" s="82">
        <v>3384</v>
      </c>
      <c r="BF30" s="82">
        <v>5457.6</v>
      </c>
      <c r="BG30" s="82">
        <v>3196.8</v>
      </c>
      <c r="BH30" s="82">
        <v>761.76</v>
      </c>
      <c r="BI30" s="82">
        <v>597.6</v>
      </c>
      <c r="BJ30" s="82">
        <v>835.2</v>
      </c>
      <c r="BK30" s="82">
        <v>1013.76</v>
      </c>
      <c r="BL30" s="82">
        <v>0</v>
      </c>
      <c r="BM30" s="82">
        <v>1473.6000000000001</v>
      </c>
      <c r="BN30" s="82">
        <v>2091.6</v>
      </c>
      <c r="BO30" s="82">
        <v>80.64</v>
      </c>
      <c r="BP30" s="82">
        <v>2185.1999999999998</v>
      </c>
      <c r="BQ30" s="82">
        <v>2556</v>
      </c>
      <c r="BR30" s="82">
        <v>1303.2</v>
      </c>
      <c r="BS30" s="83">
        <v>1149.6000000000001</v>
      </c>
      <c r="BT30" s="115"/>
      <c r="BU30" s="115"/>
    </row>
    <row r="31" spans="1:73" s="55" customFormat="1" hidden="1" x14ac:dyDescent="0.2">
      <c r="A31" s="46" t="s">
        <v>2</v>
      </c>
      <c r="B31" s="55">
        <f t="shared" ref="B31:AG31" si="0">SUM(B7:B30)</f>
        <v>31.36000000000001</v>
      </c>
      <c r="C31" s="55">
        <f t="shared" si="0"/>
        <v>1134.5600000000002</v>
      </c>
      <c r="D31" s="55">
        <f t="shared" si="0"/>
        <v>53.58</v>
      </c>
      <c r="E31" s="55">
        <f t="shared" si="0"/>
        <v>32.659999999999997</v>
      </c>
      <c r="F31" s="55">
        <f t="shared" si="0"/>
        <v>15696</v>
      </c>
      <c r="G31" s="55">
        <f t="shared" si="0"/>
        <v>15796.8</v>
      </c>
      <c r="H31" s="55">
        <f t="shared" si="0"/>
        <v>1652.3999999999999</v>
      </c>
      <c r="I31" s="55">
        <f t="shared" si="0"/>
        <v>5953.6</v>
      </c>
      <c r="J31" s="55">
        <f t="shared" si="0"/>
        <v>5953.6</v>
      </c>
      <c r="K31" s="55">
        <f t="shared" si="0"/>
        <v>0</v>
      </c>
      <c r="L31" s="55">
        <f t="shared" si="0"/>
        <v>3058.4</v>
      </c>
      <c r="M31" s="55">
        <f t="shared" si="0"/>
        <v>3058.4</v>
      </c>
      <c r="N31" s="55">
        <f t="shared" si="0"/>
        <v>0</v>
      </c>
      <c r="O31" s="55">
        <f t="shared" si="0"/>
        <v>4740.8</v>
      </c>
      <c r="P31" s="55">
        <f t="shared" si="0"/>
        <v>558.00000000000011</v>
      </c>
      <c r="Q31" s="55">
        <f t="shared" si="0"/>
        <v>10749.299999999997</v>
      </c>
      <c r="R31" s="55">
        <f t="shared" si="0"/>
        <v>4500.7999999999993</v>
      </c>
      <c r="S31" s="55">
        <f t="shared" si="0"/>
        <v>0</v>
      </c>
      <c r="T31" s="55">
        <f t="shared" si="0"/>
        <v>0</v>
      </c>
      <c r="U31" s="55">
        <f t="shared" si="0"/>
        <v>0</v>
      </c>
      <c r="V31" s="55">
        <f t="shared" si="0"/>
        <v>252172.80000000002</v>
      </c>
      <c r="W31" s="55">
        <f t="shared" si="0"/>
        <v>252172.80000000005</v>
      </c>
      <c r="X31" s="55">
        <f t="shared" si="0"/>
        <v>182291.99999999997</v>
      </c>
      <c r="Y31" s="55">
        <f t="shared" si="0"/>
        <v>182291.99999999997</v>
      </c>
      <c r="Z31" s="55">
        <f t="shared" si="0"/>
        <v>0</v>
      </c>
      <c r="AA31" s="55">
        <f t="shared" si="0"/>
        <v>13.200000000000001</v>
      </c>
      <c r="AB31" s="55">
        <f t="shared" si="0"/>
        <v>81945.600000000006</v>
      </c>
      <c r="AC31" s="55">
        <f t="shared" si="0"/>
        <v>81945.599999999991</v>
      </c>
      <c r="AD31" s="55">
        <f t="shared" si="0"/>
        <v>3458.4000000000005</v>
      </c>
      <c r="AE31" s="55">
        <f t="shared" si="0"/>
        <v>3471.6000000000004</v>
      </c>
      <c r="AF31" s="55">
        <f t="shared" si="0"/>
        <v>221865.59999999998</v>
      </c>
      <c r="AG31" s="55">
        <f t="shared" si="0"/>
        <v>221872.20000000004</v>
      </c>
      <c r="AH31" s="55">
        <f t="shared" ref="AH31:BM31" si="1">SUM(AH7:AH30)</f>
        <v>26.400000000000002</v>
      </c>
      <c r="AI31" s="55">
        <f t="shared" si="1"/>
        <v>26.400000000000002</v>
      </c>
      <c r="AJ31" s="55">
        <f t="shared" si="1"/>
        <v>7629.6000000000022</v>
      </c>
      <c r="AK31" s="55">
        <f t="shared" si="1"/>
        <v>7629.5999999999995</v>
      </c>
      <c r="AL31" s="55">
        <f t="shared" si="1"/>
        <v>0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774021.59999999986</v>
      </c>
      <c r="AQ31" s="55">
        <f t="shared" si="1"/>
        <v>774008.39999999991</v>
      </c>
      <c r="AR31" s="55">
        <f t="shared" si="1"/>
        <v>0</v>
      </c>
      <c r="AS31" s="55">
        <f t="shared" si="1"/>
        <v>0</v>
      </c>
      <c r="AT31" s="55">
        <f t="shared" si="1"/>
        <v>0</v>
      </c>
      <c r="AU31" s="55">
        <f t="shared" si="1"/>
        <v>0</v>
      </c>
      <c r="AV31" s="55">
        <f t="shared" si="1"/>
        <v>57758.400000000009</v>
      </c>
      <c r="AW31" s="55">
        <f t="shared" si="1"/>
        <v>121665.60000000001</v>
      </c>
      <c r="AX31" s="55">
        <f t="shared" si="1"/>
        <v>16088.8</v>
      </c>
      <c r="AY31" s="55">
        <f t="shared" si="1"/>
        <v>15607.199999999999</v>
      </c>
      <c r="AZ31" s="55">
        <f t="shared" si="1"/>
        <v>14831.600000000002</v>
      </c>
      <c r="BA31" s="55">
        <f t="shared" si="1"/>
        <v>81708.2</v>
      </c>
      <c r="BB31" s="55">
        <f t="shared" si="1"/>
        <v>26909.399999999998</v>
      </c>
      <c r="BC31" s="55">
        <f t="shared" si="1"/>
        <v>11393.200000000003</v>
      </c>
      <c r="BD31" s="55">
        <f t="shared" si="1"/>
        <v>51544.800000000003</v>
      </c>
      <c r="BE31" s="55">
        <f t="shared" si="1"/>
        <v>83476.800000000003</v>
      </c>
      <c r="BF31" s="55">
        <f t="shared" si="1"/>
        <v>143107.20000000001</v>
      </c>
      <c r="BG31" s="55">
        <f t="shared" si="1"/>
        <v>73115.999999999985</v>
      </c>
      <c r="BH31" s="55">
        <f t="shared" si="1"/>
        <v>20177.28</v>
      </c>
      <c r="BI31" s="55">
        <f t="shared" si="1"/>
        <v>18986.400000000001</v>
      </c>
      <c r="BJ31" s="55">
        <f t="shared" si="1"/>
        <v>25742.880000000001</v>
      </c>
      <c r="BK31" s="55">
        <f t="shared" si="1"/>
        <v>28245.599999999999</v>
      </c>
      <c r="BL31" s="55">
        <f t="shared" si="1"/>
        <v>0</v>
      </c>
      <c r="BM31" s="55">
        <f t="shared" si="1"/>
        <v>32529.600000000002</v>
      </c>
      <c r="BN31" s="55">
        <f t="shared" ref="BN31:BS31" si="2">SUM(BN7:BN30)</f>
        <v>42534</v>
      </c>
      <c r="BO31" s="55">
        <f t="shared" si="2"/>
        <v>2106.7200000000003</v>
      </c>
      <c r="BP31" s="55">
        <f t="shared" si="2"/>
        <v>50266.8</v>
      </c>
      <c r="BQ31" s="55">
        <f t="shared" si="2"/>
        <v>61851.6</v>
      </c>
      <c r="BR31" s="55">
        <f t="shared" si="2"/>
        <v>35272.799999999996</v>
      </c>
      <c r="BS31" s="55">
        <f t="shared" si="2"/>
        <v>31994.400000000005</v>
      </c>
      <c r="BT31" s="115"/>
    </row>
    <row r="36" spans="1:71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</row>
    <row r="37" spans="1:71" ht="15.75" x14ac:dyDescent="0.25">
      <c r="A37" s="87"/>
      <c r="B37" s="94" t="s">
        <v>109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</row>
    <row r="38" spans="1:71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114" t="s">
        <v>110</v>
      </c>
    </row>
    <row r="39" spans="1:71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113" t="s">
        <v>37</v>
      </c>
    </row>
    <row r="40" spans="1:71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99" t="s">
        <v>104</v>
      </c>
      <c r="BP40" s="99" t="s">
        <v>105</v>
      </c>
      <c r="BQ40" s="99" t="s">
        <v>106</v>
      </c>
      <c r="BR40" s="99" t="s">
        <v>107</v>
      </c>
      <c r="BS40" s="100" t="s">
        <v>108</v>
      </c>
    </row>
    <row r="41" spans="1:71" x14ac:dyDescent="0.2">
      <c r="A41" s="101" t="s">
        <v>3</v>
      </c>
      <c r="B41" s="102"/>
      <c r="C41" s="102"/>
      <c r="D41" s="102"/>
      <c r="E41" s="102"/>
      <c r="F41" s="102">
        <v>199.20000000000002</v>
      </c>
      <c r="G41" s="102">
        <v>141.6</v>
      </c>
      <c r="H41" s="102">
        <v>6.6000000000000005</v>
      </c>
      <c r="I41" s="102">
        <v>114.4</v>
      </c>
      <c r="J41" s="102">
        <v>114.4</v>
      </c>
      <c r="K41" s="102">
        <v>0</v>
      </c>
      <c r="L41" s="102">
        <v>54</v>
      </c>
      <c r="M41" s="102">
        <v>54</v>
      </c>
      <c r="N41" s="102">
        <v>0</v>
      </c>
      <c r="O41" s="102">
        <v>0</v>
      </c>
      <c r="P41" s="102">
        <v>0</v>
      </c>
      <c r="Q41" s="102">
        <v>94.350000000000009</v>
      </c>
      <c r="R41" s="102">
        <v>0</v>
      </c>
      <c r="S41" s="102">
        <v>0</v>
      </c>
      <c r="T41" s="102">
        <v>0</v>
      </c>
      <c r="U41" s="102">
        <v>0</v>
      </c>
      <c r="V41" s="102">
        <v>9477.6</v>
      </c>
      <c r="W41" s="102">
        <v>9451.2000000000007</v>
      </c>
      <c r="X41" s="102"/>
      <c r="Y41" s="102">
        <v>1782</v>
      </c>
      <c r="Z41" s="102"/>
      <c r="AA41" s="102">
        <v>13.200000000000001</v>
      </c>
      <c r="AB41" s="102"/>
      <c r="AC41" s="102">
        <v>0</v>
      </c>
      <c r="AD41" s="102"/>
      <c r="AE41" s="102">
        <v>2112</v>
      </c>
      <c r="AF41" s="102">
        <v>9279.6</v>
      </c>
      <c r="AG41" s="102">
        <v>9286.2000000000007</v>
      </c>
      <c r="AH41" s="102">
        <v>0</v>
      </c>
      <c r="AI41" s="102">
        <v>0</v>
      </c>
      <c r="AJ41" s="102">
        <v>0</v>
      </c>
      <c r="AK41" s="102">
        <v>0</v>
      </c>
      <c r="AL41" s="102">
        <v>26.400000000000002</v>
      </c>
      <c r="AM41" s="102">
        <v>26.400000000000002</v>
      </c>
      <c r="AN41" s="102">
        <v>0</v>
      </c>
      <c r="AO41" s="102">
        <v>0</v>
      </c>
      <c r="AP41" s="102">
        <v>8289.6</v>
      </c>
      <c r="AQ41" s="102">
        <v>8302.7999999999993</v>
      </c>
      <c r="AR41" s="102">
        <v>0</v>
      </c>
      <c r="AS41" s="102">
        <v>0</v>
      </c>
      <c r="AT41" s="102">
        <v>0</v>
      </c>
      <c r="AU41" s="102">
        <v>0</v>
      </c>
      <c r="AV41" s="102">
        <v>352.8</v>
      </c>
      <c r="AW41" s="102">
        <v>1265.6000000000001</v>
      </c>
      <c r="AX41" s="102">
        <v>239.4</v>
      </c>
      <c r="AY41" s="102">
        <v>172.20000000000002</v>
      </c>
      <c r="AZ41" s="102">
        <v>0</v>
      </c>
      <c r="BA41" s="102">
        <v>754.6</v>
      </c>
      <c r="BB41" s="102">
        <v>177.8</v>
      </c>
      <c r="BC41" s="103">
        <v>271.60000000000002</v>
      </c>
      <c r="BD41" s="103">
        <v>950.4</v>
      </c>
      <c r="BE41" s="103">
        <v>1526.4</v>
      </c>
      <c r="BF41" s="103">
        <v>2908.8</v>
      </c>
      <c r="BG41" s="103">
        <v>1051.2</v>
      </c>
      <c r="BH41" s="103">
        <v>614.88</v>
      </c>
      <c r="BI41" s="103">
        <v>228.96</v>
      </c>
      <c r="BJ41" s="103">
        <v>357.12</v>
      </c>
      <c r="BK41" s="103">
        <v>380.16</v>
      </c>
      <c r="BL41" s="103">
        <v>0</v>
      </c>
      <c r="BM41" s="103">
        <v>708</v>
      </c>
      <c r="BN41" s="103">
        <v>712.80000000000007</v>
      </c>
      <c r="BO41" s="103">
        <v>10.08</v>
      </c>
      <c r="BP41" s="103">
        <v>1134</v>
      </c>
      <c r="BQ41" s="103">
        <v>1594.8</v>
      </c>
      <c r="BR41" s="103">
        <v>336</v>
      </c>
      <c r="BS41" s="104">
        <v>374.40000000000003</v>
      </c>
    </row>
    <row r="42" spans="1:71" x14ac:dyDescent="0.2">
      <c r="A42" s="105" t="s">
        <v>4</v>
      </c>
      <c r="B42" s="106"/>
      <c r="C42" s="106"/>
      <c r="D42" s="106"/>
      <c r="E42" s="106"/>
      <c r="F42" s="106">
        <v>201.6</v>
      </c>
      <c r="G42" s="106">
        <v>136.80000000000001</v>
      </c>
      <c r="H42" s="106">
        <v>6.6000000000000005</v>
      </c>
      <c r="I42" s="106">
        <v>112.4</v>
      </c>
      <c r="J42" s="106">
        <v>112.4</v>
      </c>
      <c r="K42" s="106">
        <v>0</v>
      </c>
      <c r="L42" s="106">
        <v>54.4</v>
      </c>
      <c r="M42" s="106">
        <v>54.4</v>
      </c>
      <c r="N42" s="106">
        <v>0</v>
      </c>
      <c r="O42" s="106">
        <v>0</v>
      </c>
      <c r="P42" s="106">
        <v>0</v>
      </c>
      <c r="Q42" s="106">
        <v>91.65</v>
      </c>
      <c r="R42" s="106">
        <v>0</v>
      </c>
      <c r="S42" s="106">
        <v>0</v>
      </c>
      <c r="T42" s="106">
        <v>0</v>
      </c>
      <c r="U42" s="106">
        <v>0</v>
      </c>
      <c r="V42" s="106">
        <v>9081.6</v>
      </c>
      <c r="W42" s="106">
        <v>9094.8000000000011</v>
      </c>
      <c r="X42" s="106"/>
      <c r="Y42" s="106">
        <v>1148.4000000000001</v>
      </c>
      <c r="Z42" s="106"/>
      <c r="AA42" s="106">
        <v>118.8</v>
      </c>
      <c r="AB42" s="106"/>
      <c r="AC42" s="106">
        <v>0</v>
      </c>
      <c r="AD42" s="106"/>
      <c r="AE42" s="106">
        <v>2415.6</v>
      </c>
      <c r="AF42" s="106">
        <v>9543.6</v>
      </c>
      <c r="AG42" s="106">
        <v>9537</v>
      </c>
      <c r="AH42" s="106">
        <v>0</v>
      </c>
      <c r="AI42" s="106">
        <v>0</v>
      </c>
      <c r="AJ42" s="106">
        <v>0</v>
      </c>
      <c r="AK42" s="106">
        <v>0</v>
      </c>
      <c r="AL42" s="106">
        <v>39.6</v>
      </c>
      <c r="AM42" s="106">
        <v>33</v>
      </c>
      <c r="AN42" s="106">
        <v>0</v>
      </c>
      <c r="AO42" s="106">
        <v>0</v>
      </c>
      <c r="AP42" s="106">
        <v>7972.8</v>
      </c>
      <c r="AQ42" s="106">
        <v>7972.8</v>
      </c>
      <c r="AR42" s="106">
        <v>0</v>
      </c>
      <c r="AS42" s="106">
        <v>0</v>
      </c>
      <c r="AT42" s="106">
        <v>0</v>
      </c>
      <c r="AU42" s="106">
        <v>0</v>
      </c>
      <c r="AV42" s="106">
        <v>344.40000000000003</v>
      </c>
      <c r="AW42" s="106">
        <v>1254.4000000000001</v>
      </c>
      <c r="AX42" s="106">
        <v>239.4</v>
      </c>
      <c r="AY42" s="106">
        <v>163.80000000000001</v>
      </c>
      <c r="AZ42" s="106">
        <v>0</v>
      </c>
      <c r="BA42" s="106">
        <v>749</v>
      </c>
      <c r="BB42" s="106">
        <v>163.80000000000001</v>
      </c>
      <c r="BC42" s="107">
        <v>260.39999999999998</v>
      </c>
      <c r="BD42" s="107">
        <v>1044</v>
      </c>
      <c r="BE42" s="107">
        <v>1504.8</v>
      </c>
      <c r="BF42" s="107">
        <v>2901.6</v>
      </c>
      <c r="BG42" s="107">
        <v>993.6</v>
      </c>
      <c r="BH42" s="107">
        <v>601.91999999999996</v>
      </c>
      <c r="BI42" s="107">
        <v>227.52</v>
      </c>
      <c r="BJ42" s="107">
        <v>336.96</v>
      </c>
      <c r="BK42" s="107">
        <v>378.72</v>
      </c>
      <c r="BL42" s="107">
        <v>0</v>
      </c>
      <c r="BM42" s="107">
        <v>801.6</v>
      </c>
      <c r="BN42" s="107">
        <v>651.6</v>
      </c>
      <c r="BO42" s="107">
        <v>10.08</v>
      </c>
      <c r="BP42" s="107">
        <v>1134</v>
      </c>
      <c r="BQ42" s="107">
        <v>1623.6000000000001</v>
      </c>
      <c r="BR42" s="107">
        <v>336</v>
      </c>
      <c r="BS42" s="108">
        <v>360</v>
      </c>
    </row>
    <row r="43" spans="1:71" x14ac:dyDescent="0.2">
      <c r="A43" s="105" t="s">
        <v>5</v>
      </c>
      <c r="B43" s="106"/>
      <c r="C43" s="106"/>
      <c r="D43" s="106"/>
      <c r="E43" s="106"/>
      <c r="F43" s="106">
        <v>201.6</v>
      </c>
      <c r="G43" s="106">
        <v>141.6</v>
      </c>
      <c r="H43" s="106">
        <v>6</v>
      </c>
      <c r="I43" s="106">
        <v>114</v>
      </c>
      <c r="J43" s="106">
        <v>114</v>
      </c>
      <c r="K43" s="106">
        <v>0</v>
      </c>
      <c r="L43" s="106">
        <v>55.2</v>
      </c>
      <c r="M43" s="106">
        <v>55.2</v>
      </c>
      <c r="N43" s="106">
        <v>0</v>
      </c>
      <c r="O43" s="106">
        <v>0</v>
      </c>
      <c r="P43" s="106">
        <v>0</v>
      </c>
      <c r="Q43" s="106">
        <v>92.850000000000009</v>
      </c>
      <c r="R43" s="106">
        <v>0</v>
      </c>
      <c r="S43" s="106">
        <v>0</v>
      </c>
      <c r="T43" s="106">
        <v>0</v>
      </c>
      <c r="U43" s="106">
        <v>0</v>
      </c>
      <c r="V43" s="106">
        <v>8184</v>
      </c>
      <c r="W43" s="106">
        <v>8184</v>
      </c>
      <c r="X43" s="106"/>
      <c r="Y43" s="106">
        <v>462</v>
      </c>
      <c r="Z43" s="106"/>
      <c r="AA43" s="106">
        <v>316.8</v>
      </c>
      <c r="AB43" s="106"/>
      <c r="AC43" s="106">
        <v>0</v>
      </c>
      <c r="AD43" s="106"/>
      <c r="AE43" s="106">
        <v>2204.4</v>
      </c>
      <c r="AF43" s="106">
        <v>8672.4</v>
      </c>
      <c r="AG43" s="106">
        <v>8679</v>
      </c>
      <c r="AH43" s="106">
        <v>0</v>
      </c>
      <c r="AI43" s="106">
        <v>0</v>
      </c>
      <c r="AJ43" s="106">
        <v>0</v>
      </c>
      <c r="AK43" s="106">
        <v>6.6000000000000005</v>
      </c>
      <c r="AL43" s="106">
        <v>26.400000000000002</v>
      </c>
      <c r="AM43" s="106">
        <v>33</v>
      </c>
      <c r="AN43" s="106">
        <v>0</v>
      </c>
      <c r="AO43" s="106">
        <v>0</v>
      </c>
      <c r="AP43" s="106">
        <v>7260</v>
      </c>
      <c r="AQ43" s="106">
        <v>7260</v>
      </c>
      <c r="AR43" s="106">
        <v>0</v>
      </c>
      <c r="AS43" s="106">
        <v>0</v>
      </c>
      <c r="AT43" s="106">
        <v>0</v>
      </c>
      <c r="AU43" s="106">
        <v>0</v>
      </c>
      <c r="AV43" s="106">
        <v>336</v>
      </c>
      <c r="AW43" s="106">
        <v>1276.8</v>
      </c>
      <c r="AX43" s="106">
        <v>240.8</v>
      </c>
      <c r="AY43" s="106">
        <v>172.20000000000002</v>
      </c>
      <c r="AZ43" s="106">
        <v>0</v>
      </c>
      <c r="BA43" s="106">
        <v>757.4</v>
      </c>
      <c r="BB43" s="106">
        <v>159.6</v>
      </c>
      <c r="BC43" s="107">
        <v>260.39999999999998</v>
      </c>
      <c r="BD43" s="107">
        <v>1072.8</v>
      </c>
      <c r="BE43" s="107">
        <v>1533.6000000000001</v>
      </c>
      <c r="BF43" s="107">
        <v>2901.6</v>
      </c>
      <c r="BG43" s="107">
        <v>856.80000000000007</v>
      </c>
      <c r="BH43" s="107">
        <v>629.28</v>
      </c>
      <c r="BI43" s="107">
        <v>227.52</v>
      </c>
      <c r="BJ43" s="107">
        <v>303.84000000000003</v>
      </c>
      <c r="BK43" s="107">
        <v>378.72</v>
      </c>
      <c r="BL43" s="107">
        <v>0</v>
      </c>
      <c r="BM43" s="107">
        <v>832.80000000000007</v>
      </c>
      <c r="BN43" s="107">
        <v>511.2</v>
      </c>
      <c r="BO43" s="107">
        <v>10.08</v>
      </c>
      <c r="BP43" s="107">
        <v>1144.8</v>
      </c>
      <c r="BQ43" s="107">
        <v>1638</v>
      </c>
      <c r="BR43" s="107">
        <v>326.40000000000003</v>
      </c>
      <c r="BS43" s="108">
        <v>364.8</v>
      </c>
    </row>
    <row r="44" spans="1:71" x14ac:dyDescent="0.2">
      <c r="A44" s="105" t="s">
        <v>6</v>
      </c>
      <c r="B44" s="106"/>
      <c r="C44" s="106"/>
      <c r="D44" s="106"/>
      <c r="E44" s="106"/>
      <c r="F44" s="106">
        <v>201.6</v>
      </c>
      <c r="G44" s="106">
        <v>141.6</v>
      </c>
      <c r="H44" s="106">
        <v>6.6000000000000005</v>
      </c>
      <c r="I44" s="106">
        <v>115.60000000000001</v>
      </c>
      <c r="J44" s="106">
        <v>115.60000000000001</v>
      </c>
      <c r="K44" s="106">
        <v>0</v>
      </c>
      <c r="L44" s="106">
        <v>54.4</v>
      </c>
      <c r="M44" s="106">
        <v>54.4</v>
      </c>
      <c r="N44" s="106">
        <v>0</v>
      </c>
      <c r="O44" s="106">
        <v>0</v>
      </c>
      <c r="P44" s="106">
        <v>0</v>
      </c>
      <c r="Q44" s="106">
        <v>94.350000000000009</v>
      </c>
      <c r="R44" s="106">
        <v>0</v>
      </c>
      <c r="S44" s="106">
        <v>0</v>
      </c>
      <c r="T44" s="106">
        <v>0</v>
      </c>
      <c r="U44" s="106">
        <v>0</v>
      </c>
      <c r="V44" s="106">
        <v>8263.2000000000007</v>
      </c>
      <c r="W44" s="106">
        <v>8250</v>
      </c>
      <c r="X44" s="106"/>
      <c r="Y44" s="106">
        <v>699.6</v>
      </c>
      <c r="Z44" s="106"/>
      <c r="AA44" s="106">
        <v>92.4</v>
      </c>
      <c r="AB44" s="106"/>
      <c r="AC44" s="106">
        <v>0</v>
      </c>
      <c r="AD44" s="106"/>
      <c r="AE44" s="106">
        <v>2125.1999999999998</v>
      </c>
      <c r="AF44" s="106">
        <v>8289.6</v>
      </c>
      <c r="AG44" s="106">
        <v>8276.4</v>
      </c>
      <c r="AH44" s="106">
        <v>0</v>
      </c>
      <c r="AI44" s="106">
        <v>0</v>
      </c>
      <c r="AJ44" s="106">
        <v>0</v>
      </c>
      <c r="AK44" s="106">
        <v>6.6000000000000005</v>
      </c>
      <c r="AL44" s="106">
        <v>26.400000000000002</v>
      </c>
      <c r="AM44" s="106">
        <v>26.400000000000002</v>
      </c>
      <c r="AN44" s="106">
        <v>0</v>
      </c>
      <c r="AO44" s="106">
        <v>0</v>
      </c>
      <c r="AP44" s="106">
        <v>7392</v>
      </c>
      <c r="AQ44" s="106">
        <v>7392</v>
      </c>
      <c r="AR44" s="106">
        <v>0</v>
      </c>
      <c r="AS44" s="106">
        <v>0</v>
      </c>
      <c r="AT44" s="106">
        <v>0</v>
      </c>
      <c r="AU44" s="106">
        <v>0</v>
      </c>
      <c r="AV44" s="106">
        <v>344.40000000000003</v>
      </c>
      <c r="AW44" s="106">
        <v>1265.6000000000001</v>
      </c>
      <c r="AX44" s="106">
        <v>242.20000000000002</v>
      </c>
      <c r="AY44" s="106">
        <v>172.20000000000002</v>
      </c>
      <c r="AZ44" s="106">
        <v>0</v>
      </c>
      <c r="BA44" s="106">
        <v>750.4</v>
      </c>
      <c r="BB44" s="106">
        <v>162.4</v>
      </c>
      <c r="BC44" s="107">
        <v>266</v>
      </c>
      <c r="BD44" s="107">
        <v>1072.8</v>
      </c>
      <c r="BE44" s="107">
        <v>1519.2</v>
      </c>
      <c r="BF44" s="107">
        <v>2880</v>
      </c>
      <c r="BG44" s="107">
        <v>986.4</v>
      </c>
      <c r="BH44" s="107">
        <v>627.84</v>
      </c>
      <c r="BI44" s="107">
        <v>230.4</v>
      </c>
      <c r="BJ44" s="107">
        <v>300.95999999999998</v>
      </c>
      <c r="BK44" s="107">
        <v>345.6</v>
      </c>
      <c r="BL44" s="107">
        <v>0</v>
      </c>
      <c r="BM44" s="107">
        <v>835.2</v>
      </c>
      <c r="BN44" s="107">
        <v>676.80000000000007</v>
      </c>
      <c r="BO44" s="107">
        <v>11.52</v>
      </c>
      <c r="BP44" s="107">
        <v>1137.6000000000001</v>
      </c>
      <c r="BQ44" s="107">
        <v>1623.6000000000001</v>
      </c>
      <c r="BR44" s="107">
        <v>324</v>
      </c>
      <c r="BS44" s="108">
        <v>364.8</v>
      </c>
    </row>
    <row r="45" spans="1:71" x14ac:dyDescent="0.2">
      <c r="A45" s="105" t="s">
        <v>7</v>
      </c>
      <c r="B45" s="106"/>
      <c r="C45" s="106"/>
      <c r="D45" s="106"/>
      <c r="E45" s="106"/>
      <c r="F45" s="106">
        <v>187.20000000000002</v>
      </c>
      <c r="G45" s="106">
        <v>136.80000000000001</v>
      </c>
      <c r="H45" s="106">
        <v>7.2</v>
      </c>
      <c r="I45" s="106">
        <v>110.8</v>
      </c>
      <c r="J45" s="106">
        <v>110.8</v>
      </c>
      <c r="K45" s="106">
        <v>0</v>
      </c>
      <c r="L45" s="106">
        <v>51.6</v>
      </c>
      <c r="M45" s="106">
        <v>51.6</v>
      </c>
      <c r="N45" s="106">
        <v>0</v>
      </c>
      <c r="O45" s="106">
        <v>0</v>
      </c>
      <c r="P45" s="106">
        <v>0</v>
      </c>
      <c r="Q45" s="106">
        <v>92.100000000000009</v>
      </c>
      <c r="R45" s="106">
        <v>0</v>
      </c>
      <c r="S45" s="106">
        <v>0</v>
      </c>
      <c r="T45" s="106">
        <v>0</v>
      </c>
      <c r="U45" s="106">
        <v>0</v>
      </c>
      <c r="V45" s="106">
        <v>8395.2000000000007</v>
      </c>
      <c r="W45" s="106">
        <v>8395.2000000000007</v>
      </c>
      <c r="X45" s="106"/>
      <c r="Y45" s="106">
        <v>1465.2</v>
      </c>
      <c r="Z45" s="106"/>
      <c r="AA45" s="106">
        <v>0</v>
      </c>
      <c r="AB45" s="106"/>
      <c r="AC45" s="106">
        <v>0</v>
      </c>
      <c r="AD45" s="106"/>
      <c r="AE45" s="106">
        <v>2547.6</v>
      </c>
      <c r="AF45" s="106">
        <v>8448</v>
      </c>
      <c r="AG45" s="106">
        <v>8454.6</v>
      </c>
      <c r="AH45" s="106">
        <v>0</v>
      </c>
      <c r="AI45" s="106">
        <v>0</v>
      </c>
      <c r="AJ45" s="106">
        <v>13.200000000000001</v>
      </c>
      <c r="AK45" s="106">
        <v>0</v>
      </c>
      <c r="AL45" s="106">
        <v>39.6</v>
      </c>
      <c r="AM45" s="106">
        <v>39.6</v>
      </c>
      <c r="AN45" s="106">
        <v>0</v>
      </c>
      <c r="AO45" s="106">
        <v>0</v>
      </c>
      <c r="AP45" s="106">
        <v>7814.4000000000005</v>
      </c>
      <c r="AQ45" s="106">
        <v>7814.4000000000005</v>
      </c>
      <c r="AR45" s="106">
        <v>0</v>
      </c>
      <c r="AS45" s="106">
        <v>0</v>
      </c>
      <c r="AT45" s="106">
        <v>0</v>
      </c>
      <c r="AU45" s="106">
        <v>0</v>
      </c>
      <c r="AV45" s="106">
        <v>369.6</v>
      </c>
      <c r="AW45" s="106">
        <v>1220.8</v>
      </c>
      <c r="AX45" s="106">
        <v>225.4</v>
      </c>
      <c r="AY45" s="106">
        <v>163.80000000000001</v>
      </c>
      <c r="AZ45" s="106">
        <v>0</v>
      </c>
      <c r="BA45" s="106">
        <v>721</v>
      </c>
      <c r="BB45" s="106">
        <v>212.8</v>
      </c>
      <c r="BC45" s="107">
        <v>268.8</v>
      </c>
      <c r="BD45" s="107">
        <v>993.6</v>
      </c>
      <c r="BE45" s="107">
        <v>1476</v>
      </c>
      <c r="BF45" s="107">
        <v>2822.4</v>
      </c>
      <c r="BG45" s="107">
        <v>1173.6000000000001</v>
      </c>
      <c r="BH45" s="107">
        <v>573.12</v>
      </c>
      <c r="BI45" s="107">
        <v>224.64000000000001</v>
      </c>
      <c r="BJ45" s="107">
        <v>305.28000000000003</v>
      </c>
      <c r="BK45" s="107">
        <v>339.84000000000003</v>
      </c>
      <c r="BL45" s="107">
        <v>0</v>
      </c>
      <c r="BM45" s="107">
        <v>758.4</v>
      </c>
      <c r="BN45" s="107">
        <v>871.2</v>
      </c>
      <c r="BO45" s="107">
        <v>10.08</v>
      </c>
      <c r="BP45" s="107">
        <v>1116</v>
      </c>
      <c r="BQ45" s="107">
        <v>1612.8</v>
      </c>
      <c r="BR45" s="107">
        <v>316.8</v>
      </c>
      <c r="BS45" s="108">
        <v>345.6</v>
      </c>
    </row>
    <row r="46" spans="1:71" x14ac:dyDescent="0.2">
      <c r="A46" s="105" t="s">
        <v>8</v>
      </c>
      <c r="B46" s="106"/>
      <c r="C46" s="106"/>
      <c r="D46" s="106"/>
      <c r="E46" s="106"/>
      <c r="F46" s="106">
        <v>177.6</v>
      </c>
      <c r="G46" s="106">
        <v>134.4</v>
      </c>
      <c r="H46" s="106">
        <v>6.6000000000000005</v>
      </c>
      <c r="I46" s="106">
        <v>108</v>
      </c>
      <c r="J46" s="106">
        <v>108</v>
      </c>
      <c r="K46" s="106">
        <v>0</v>
      </c>
      <c r="L46" s="106">
        <v>50</v>
      </c>
      <c r="M46" s="106">
        <v>50</v>
      </c>
      <c r="N46" s="106">
        <v>0</v>
      </c>
      <c r="O46" s="106">
        <v>0</v>
      </c>
      <c r="P46" s="106">
        <v>0</v>
      </c>
      <c r="Q46" s="106">
        <v>91.350000000000009</v>
      </c>
      <c r="R46" s="106">
        <v>0</v>
      </c>
      <c r="S46" s="106">
        <v>0</v>
      </c>
      <c r="T46" s="106">
        <v>0</v>
      </c>
      <c r="U46" s="106">
        <v>0</v>
      </c>
      <c r="V46" s="106">
        <v>7022.4000000000005</v>
      </c>
      <c r="W46" s="106">
        <v>7035.6</v>
      </c>
      <c r="X46" s="106"/>
      <c r="Y46" s="106">
        <v>277.2</v>
      </c>
      <c r="Z46" s="106"/>
      <c r="AA46" s="106">
        <v>1003.2</v>
      </c>
      <c r="AB46" s="106"/>
      <c r="AC46" s="106">
        <v>0</v>
      </c>
      <c r="AD46" s="106"/>
      <c r="AE46" s="106">
        <v>4224</v>
      </c>
      <c r="AF46" s="106">
        <v>8698.7999999999993</v>
      </c>
      <c r="AG46" s="106">
        <v>8698.7999999999993</v>
      </c>
      <c r="AH46" s="106">
        <v>0</v>
      </c>
      <c r="AI46" s="106">
        <v>0</v>
      </c>
      <c r="AJ46" s="106">
        <v>0</v>
      </c>
      <c r="AK46" s="106">
        <v>6.6000000000000005</v>
      </c>
      <c r="AL46" s="106">
        <v>39.6</v>
      </c>
      <c r="AM46" s="106">
        <v>33</v>
      </c>
      <c r="AN46" s="106">
        <v>0</v>
      </c>
      <c r="AO46" s="106">
        <v>0</v>
      </c>
      <c r="AP46" s="106">
        <v>6811.2</v>
      </c>
      <c r="AQ46" s="106">
        <v>6811.2</v>
      </c>
      <c r="AR46" s="106">
        <v>0</v>
      </c>
      <c r="AS46" s="106">
        <v>0</v>
      </c>
      <c r="AT46" s="106">
        <v>0</v>
      </c>
      <c r="AU46" s="106">
        <v>0</v>
      </c>
      <c r="AV46" s="106">
        <v>394.8</v>
      </c>
      <c r="AW46" s="106">
        <v>1254.4000000000001</v>
      </c>
      <c r="AX46" s="106">
        <v>215.6</v>
      </c>
      <c r="AY46" s="106">
        <v>163.80000000000001</v>
      </c>
      <c r="AZ46" s="106">
        <v>0</v>
      </c>
      <c r="BA46" s="106">
        <v>771.4</v>
      </c>
      <c r="BB46" s="106">
        <v>250.6</v>
      </c>
      <c r="BC46" s="107">
        <v>260.39999999999998</v>
      </c>
      <c r="BD46" s="107">
        <v>1202.4000000000001</v>
      </c>
      <c r="BE46" s="107">
        <v>1454.4</v>
      </c>
      <c r="BF46" s="107">
        <v>2757.6</v>
      </c>
      <c r="BG46" s="107">
        <v>1857.6000000000001</v>
      </c>
      <c r="BH46" s="107">
        <v>537.12</v>
      </c>
      <c r="BI46" s="107">
        <v>218.88</v>
      </c>
      <c r="BJ46" s="107">
        <v>292.32</v>
      </c>
      <c r="BK46" s="107">
        <v>355.68</v>
      </c>
      <c r="BL46" s="107">
        <v>0</v>
      </c>
      <c r="BM46" s="107">
        <v>974.4</v>
      </c>
      <c r="BN46" s="107">
        <v>1548</v>
      </c>
      <c r="BO46" s="107">
        <v>8.64</v>
      </c>
      <c r="BP46" s="107">
        <v>1094.4000000000001</v>
      </c>
      <c r="BQ46" s="107">
        <v>1605.6000000000001</v>
      </c>
      <c r="BR46" s="107">
        <v>324</v>
      </c>
      <c r="BS46" s="108">
        <v>345.6</v>
      </c>
    </row>
    <row r="47" spans="1:71" x14ac:dyDescent="0.2">
      <c r="A47" s="105" t="s">
        <v>9</v>
      </c>
      <c r="B47" s="106"/>
      <c r="C47" s="106"/>
      <c r="D47" s="106"/>
      <c r="E47" s="106"/>
      <c r="F47" s="106">
        <v>187.20000000000002</v>
      </c>
      <c r="G47" s="106">
        <v>144</v>
      </c>
      <c r="H47" s="106">
        <v>8.4</v>
      </c>
      <c r="I47" s="106">
        <v>106.8</v>
      </c>
      <c r="J47" s="106">
        <v>106.8</v>
      </c>
      <c r="K47" s="106">
        <v>0</v>
      </c>
      <c r="L47" s="106">
        <v>53.2</v>
      </c>
      <c r="M47" s="106">
        <v>53.2</v>
      </c>
      <c r="N47" s="106">
        <v>0</v>
      </c>
      <c r="O47" s="106">
        <v>0</v>
      </c>
      <c r="P47" s="106">
        <v>0</v>
      </c>
      <c r="Q47" s="106">
        <v>95.850000000000009</v>
      </c>
      <c r="R47" s="106">
        <v>0</v>
      </c>
      <c r="S47" s="106">
        <v>0</v>
      </c>
      <c r="T47" s="106">
        <v>0</v>
      </c>
      <c r="U47" s="106">
        <v>0</v>
      </c>
      <c r="V47" s="106">
        <v>5887.2</v>
      </c>
      <c r="W47" s="106">
        <v>5887.2</v>
      </c>
      <c r="X47" s="106"/>
      <c r="Y47" s="106">
        <v>0</v>
      </c>
      <c r="Z47" s="106"/>
      <c r="AA47" s="106">
        <v>2640</v>
      </c>
      <c r="AB47" s="106"/>
      <c r="AC47" s="106">
        <v>0</v>
      </c>
      <c r="AD47" s="106"/>
      <c r="AE47" s="106">
        <v>4910.4000000000005</v>
      </c>
      <c r="AF47" s="106">
        <v>7893.6</v>
      </c>
      <c r="AG47" s="106">
        <v>7900.2</v>
      </c>
      <c r="AH47" s="106">
        <v>0</v>
      </c>
      <c r="AI47" s="106">
        <v>0</v>
      </c>
      <c r="AJ47" s="106">
        <v>0</v>
      </c>
      <c r="AK47" s="106">
        <v>0</v>
      </c>
      <c r="AL47" s="106">
        <v>39.6</v>
      </c>
      <c r="AM47" s="106">
        <v>46.2</v>
      </c>
      <c r="AN47" s="106">
        <v>0</v>
      </c>
      <c r="AO47" s="106">
        <v>0</v>
      </c>
      <c r="AP47" s="106">
        <v>5755.2</v>
      </c>
      <c r="AQ47" s="106">
        <v>5755.2</v>
      </c>
      <c r="AR47" s="106">
        <v>0</v>
      </c>
      <c r="AS47" s="106">
        <v>0</v>
      </c>
      <c r="AT47" s="106">
        <v>0</v>
      </c>
      <c r="AU47" s="106">
        <v>0</v>
      </c>
      <c r="AV47" s="106">
        <v>428.40000000000003</v>
      </c>
      <c r="AW47" s="106">
        <v>1400</v>
      </c>
      <c r="AX47" s="106">
        <v>224</v>
      </c>
      <c r="AY47" s="106">
        <v>172.20000000000002</v>
      </c>
      <c r="AZ47" s="106">
        <v>0</v>
      </c>
      <c r="BA47" s="106">
        <v>842.80000000000007</v>
      </c>
      <c r="BB47" s="106">
        <v>284.2</v>
      </c>
      <c r="BC47" s="107">
        <v>294</v>
      </c>
      <c r="BD47" s="107">
        <v>1432.8</v>
      </c>
      <c r="BE47" s="107">
        <v>1519.2</v>
      </c>
      <c r="BF47" s="107">
        <v>2764.8</v>
      </c>
      <c r="BG47" s="107">
        <v>2210.4</v>
      </c>
      <c r="BH47" s="107">
        <v>515.52</v>
      </c>
      <c r="BI47" s="107">
        <v>216</v>
      </c>
      <c r="BJ47" s="107">
        <v>285.12</v>
      </c>
      <c r="BK47" s="107">
        <v>380.16</v>
      </c>
      <c r="BL47" s="107">
        <v>0</v>
      </c>
      <c r="BM47" s="107">
        <v>1202.4000000000001</v>
      </c>
      <c r="BN47" s="107">
        <v>1879.2</v>
      </c>
      <c r="BO47" s="107">
        <v>10.08</v>
      </c>
      <c r="BP47" s="107">
        <v>1130.4000000000001</v>
      </c>
      <c r="BQ47" s="107">
        <v>1630.8</v>
      </c>
      <c r="BR47" s="107">
        <v>326.40000000000003</v>
      </c>
      <c r="BS47" s="108">
        <v>372</v>
      </c>
    </row>
    <row r="48" spans="1:71" x14ac:dyDescent="0.2">
      <c r="A48" s="105" t="s">
        <v>10</v>
      </c>
      <c r="B48" s="106"/>
      <c r="C48" s="106"/>
      <c r="D48" s="106"/>
      <c r="E48" s="106"/>
      <c r="F48" s="106">
        <v>201.6</v>
      </c>
      <c r="G48" s="106">
        <v>165.6</v>
      </c>
      <c r="H48" s="106">
        <v>19.2</v>
      </c>
      <c r="I48" s="106">
        <v>109.60000000000001</v>
      </c>
      <c r="J48" s="106">
        <v>109.60000000000001</v>
      </c>
      <c r="K48" s="106">
        <v>0</v>
      </c>
      <c r="L48" s="106">
        <v>60.800000000000004</v>
      </c>
      <c r="M48" s="106">
        <v>60.800000000000004</v>
      </c>
      <c r="N48" s="106">
        <v>0</v>
      </c>
      <c r="O48" s="106">
        <v>0</v>
      </c>
      <c r="P48" s="106">
        <v>0</v>
      </c>
      <c r="Q48" s="106">
        <v>100.35000000000001</v>
      </c>
      <c r="R48" s="106">
        <v>0</v>
      </c>
      <c r="S48" s="106">
        <v>0</v>
      </c>
      <c r="T48" s="106">
        <v>0</v>
      </c>
      <c r="U48" s="106">
        <v>0</v>
      </c>
      <c r="V48" s="106">
        <v>6151.2</v>
      </c>
      <c r="W48" s="106">
        <v>6138</v>
      </c>
      <c r="X48" s="106"/>
      <c r="Y48" s="106">
        <v>0</v>
      </c>
      <c r="Z48" s="106"/>
      <c r="AA48" s="106">
        <v>2151.6</v>
      </c>
      <c r="AB48" s="106"/>
      <c r="AC48" s="106">
        <v>0</v>
      </c>
      <c r="AD48" s="106"/>
      <c r="AE48" s="106">
        <v>4408.8</v>
      </c>
      <c r="AF48" s="106">
        <v>7180.8</v>
      </c>
      <c r="AG48" s="106">
        <v>7174.2</v>
      </c>
      <c r="AH48" s="106">
        <v>0</v>
      </c>
      <c r="AI48" s="106">
        <v>0</v>
      </c>
      <c r="AJ48" s="106">
        <v>0</v>
      </c>
      <c r="AK48" s="106">
        <v>0</v>
      </c>
      <c r="AL48" s="106">
        <v>39.6</v>
      </c>
      <c r="AM48" s="106">
        <v>39.6</v>
      </c>
      <c r="AN48" s="106">
        <v>0</v>
      </c>
      <c r="AO48" s="106">
        <v>0</v>
      </c>
      <c r="AP48" s="106">
        <v>6045.6</v>
      </c>
      <c r="AQ48" s="106">
        <v>6045.6</v>
      </c>
      <c r="AR48" s="106">
        <v>0</v>
      </c>
      <c r="AS48" s="106">
        <v>0</v>
      </c>
      <c r="AT48" s="106">
        <v>0</v>
      </c>
      <c r="AU48" s="106">
        <v>0</v>
      </c>
      <c r="AV48" s="106">
        <v>445.2</v>
      </c>
      <c r="AW48" s="106">
        <v>1489.6000000000001</v>
      </c>
      <c r="AX48" s="106">
        <v>243.6</v>
      </c>
      <c r="AY48" s="106">
        <v>197.4</v>
      </c>
      <c r="AZ48" s="106">
        <v>0</v>
      </c>
      <c r="BA48" s="106">
        <v>872.2</v>
      </c>
      <c r="BB48" s="106">
        <v>291.2</v>
      </c>
      <c r="BC48" s="107">
        <v>327.60000000000002</v>
      </c>
      <c r="BD48" s="107">
        <v>1375.2</v>
      </c>
      <c r="BE48" s="107">
        <v>1569.6000000000001</v>
      </c>
      <c r="BF48" s="107">
        <v>2800.8</v>
      </c>
      <c r="BG48" s="107">
        <v>2174.4</v>
      </c>
      <c r="BH48" s="107">
        <v>498.24</v>
      </c>
      <c r="BI48" s="107">
        <v>252</v>
      </c>
      <c r="BJ48" s="107">
        <v>351.36</v>
      </c>
      <c r="BK48" s="107">
        <v>432</v>
      </c>
      <c r="BL48" s="107">
        <v>0</v>
      </c>
      <c r="BM48" s="107">
        <v>1116</v>
      </c>
      <c r="BN48" s="107">
        <v>1782</v>
      </c>
      <c r="BO48" s="107">
        <v>12.96</v>
      </c>
      <c r="BP48" s="107">
        <v>1134</v>
      </c>
      <c r="BQ48" s="107">
        <v>1598.4</v>
      </c>
      <c r="BR48" s="107">
        <v>350.40000000000003</v>
      </c>
      <c r="BS48" s="108">
        <v>417.6</v>
      </c>
    </row>
    <row r="49" spans="1:71" x14ac:dyDescent="0.2">
      <c r="A49" s="105" t="s">
        <v>11</v>
      </c>
      <c r="B49" s="106"/>
      <c r="C49" s="106"/>
      <c r="D49" s="106"/>
      <c r="E49" s="106"/>
      <c r="F49" s="106">
        <v>391.2</v>
      </c>
      <c r="G49" s="106">
        <v>362.40000000000003</v>
      </c>
      <c r="H49" s="106">
        <v>28.2</v>
      </c>
      <c r="I49" s="106">
        <v>119.60000000000001</v>
      </c>
      <c r="J49" s="106">
        <v>119.60000000000001</v>
      </c>
      <c r="K49" s="106">
        <v>0</v>
      </c>
      <c r="L49" s="106">
        <v>253.20000000000002</v>
      </c>
      <c r="M49" s="106">
        <v>253.20000000000002</v>
      </c>
      <c r="N49" s="106">
        <v>0</v>
      </c>
      <c r="O49" s="106">
        <v>0</v>
      </c>
      <c r="P49" s="106">
        <v>0.8</v>
      </c>
      <c r="Q49" s="106">
        <v>92.4</v>
      </c>
      <c r="R49" s="106">
        <v>0</v>
      </c>
      <c r="S49" s="106">
        <v>0</v>
      </c>
      <c r="T49" s="106">
        <v>0</v>
      </c>
      <c r="U49" s="106">
        <v>0</v>
      </c>
      <c r="V49" s="106">
        <v>7867.2</v>
      </c>
      <c r="W49" s="106">
        <v>7867.2</v>
      </c>
      <c r="X49" s="106"/>
      <c r="Y49" s="106">
        <v>0</v>
      </c>
      <c r="Z49" s="106"/>
      <c r="AA49" s="106">
        <v>1399.2</v>
      </c>
      <c r="AB49" s="106"/>
      <c r="AC49" s="106">
        <v>0</v>
      </c>
      <c r="AD49" s="106"/>
      <c r="AE49" s="106">
        <v>3313.2000000000003</v>
      </c>
      <c r="AF49" s="106">
        <v>7986</v>
      </c>
      <c r="AG49" s="106">
        <v>7992.6</v>
      </c>
      <c r="AH49" s="106">
        <v>0</v>
      </c>
      <c r="AI49" s="106">
        <v>0</v>
      </c>
      <c r="AJ49" s="106">
        <v>0</v>
      </c>
      <c r="AK49" s="106">
        <v>0</v>
      </c>
      <c r="AL49" s="106">
        <v>39.6</v>
      </c>
      <c r="AM49" s="106">
        <v>46.2</v>
      </c>
      <c r="AN49" s="106">
        <v>0</v>
      </c>
      <c r="AO49" s="106">
        <v>0</v>
      </c>
      <c r="AP49" s="106">
        <v>7656</v>
      </c>
      <c r="AQ49" s="106">
        <v>7656</v>
      </c>
      <c r="AR49" s="106">
        <v>0</v>
      </c>
      <c r="AS49" s="106">
        <v>0</v>
      </c>
      <c r="AT49" s="106">
        <v>0</v>
      </c>
      <c r="AU49" s="106">
        <v>0</v>
      </c>
      <c r="AV49" s="106">
        <v>688.80000000000007</v>
      </c>
      <c r="AW49" s="106">
        <v>1848</v>
      </c>
      <c r="AX49" s="106">
        <v>442.40000000000003</v>
      </c>
      <c r="AY49" s="106">
        <v>390.6</v>
      </c>
      <c r="AZ49" s="106">
        <v>0</v>
      </c>
      <c r="BA49" s="106">
        <v>872.2</v>
      </c>
      <c r="BB49" s="106">
        <v>308</v>
      </c>
      <c r="BC49" s="107">
        <v>414.40000000000003</v>
      </c>
      <c r="BD49" s="107">
        <v>1440</v>
      </c>
      <c r="BE49" s="107">
        <v>1670.4</v>
      </c>
      <c r="BF49" s="107">
        <v>2880</v>
      </c>
      <c r="BG49" s="107">
        <v>2246.4</v>
      </c>
      <c r="BH49" s="107">
        <v>475.2</v>
      </c>
      <c r="BI49" s="107">
        <v>299.52</v>
      </c>
      <c r="BJ49" s="107">
        <v>404.64</v>
      </c>
      <c r="BK49" s="107">
        <v>450.72</v>
      </c>
      <c r="BL49" s="107">
        <v>0</v>
      </c>
      <c r="BM49" s="107">
        <v>1132.8</v>
      </c>
      <c r="BN49" s="107">
        <v>1843.2</v>
      </c>
      <c r="BO49" s="107">
        <v>11.52</v>
      </c>
      <c r="BP49" s="107">
        <v>1126.8</v>
      </c>
      <c r="BQ49" s="107">
        <v>1580.4</v>
      </c>
      <c r="BR49" s="107">
        <v>415.2</v>
      </c>
      <c r="BS49" s="108">
        <v>530.4</v>
      </c>
    </row>
    <row r="50" spans="1:71" x14ac:dyDescent="0.2">
      <c r="A50" s="105" t="s">
        <v>12</v>
      </c>
      <c r="B50" s="106"/>
      <c r="C50" s="106"/>
      <c r="D50" s="106"/>
      <c r="E50" s="106"/>
      <c r="F50" s="106">
        <v>748.80000000000007</v>
      </c>
      <c r="G50" s="106">
        <v>446.40000000000003</v>
      </c>
      <c r="H50" s="106">
        <v>28.2</v>
      </c>
      <c r="I50" s="106">
        <v>319.2</v>
      </c>
      <c r="J50" s="106">
        <v>319.2</v>
      </c>
      <c r="K50" s="106">
        <v>0</v>
      </c>
      <c r="L50" s="106">
        <v>364</v>
      </c>
      <c r="M50" s="106">
        <v>364</v>
      </c>
      <c r="N50" s="106">
        <v>0</v>
      </c>
      <c r="O50" s="106">
        <v>0</v>
      </c>
      <c r="P50" s="106">
        <v>2</v>
      </c>
      <c r="Q50" s="106">
        <v>63.15</v>
      </c>
      <c r="R50" s="106">
        <v>0</v>
      </c>
      <c r="S50" s="106">
        <v>0</v>
      </c>
      <c r="T50" s="106">
        <v>0</v>
      </c>
      <c r="U50" s="106">
        <v>0</v>
      </c>
      <c r="V50" s="106">
        <v>8368.7999999999993</v>
      </c>
      <c r="W50" s="106">
        <v>8395.2000000000007</v>
      </c>
      <c r="X50" s="106"/>
      <c r="Y50" s="106">
        <v>92.4</v>
      </c>
      <c r="Z50" s="106"/>
      <c r="AA50" s="106">
        <v>778.80000000000007</v>
      </c>
      <c r="AB50" s="106"/>
      <c r="AC50" s="106">
        <v>0</v>
      </c>
      <c r="AD50" s="106"/>
      <c r="AE50" s="106">
        <v>2838</v>
      </c>
      <c r="AF50" s="106">
        <v>6771.6</v>
      </c>
      <c r="AG50" s="106">
        <v>6765</v>
      </c>
      <c r="AH50" s="106">
        <v>0</v>
      </c>
      <c r="AI50" s="106">
        <v>0</v>
      </c>
      <c r="AJ50" s="106">
        <v>0</v>
      </c>
      <c r="AK50" s="106">
        <v>0</v>
      </c>
      <c r="AL50" s="106">
        <v>52.800000000000004</v>
      </c>
      <c r="AM50" s="106">
        <v>46.2</v>
      </c>
      <c r="AN50" s="106">
        <v>0</v>
      </c>
      <c r="AO50" s="106">
        <v>0</v>
      </c>
      <c r="AP50" s="106">
        <v>7867.2</v>
      </c>
      <c r="AQ50" s="106">
        <v>7854</v>
      </c>
      <c r="AR50" s="106">
        <v>0</v>
      </c>
      <c r="AS50" s="106">
        <v>0</v>
      </c>
      <c r="AT50" s="106">
        <v>0</v>
      </c>
      <c r="AU50" s="106">
        <v>0</v>
      </c>
      <c r="AV50" s="106">
        <v>999.6</v>
      </c>
      <c r="AW50" s="106">
        <v>2072</v>
      </c>
      <c r="AX50" s="106">
        <v>833</v>
      </c>
      <c r="AY50" s="106">
        <v>474.6</v>
      </c>
      <c r="AZ50" s="106">
        <v>0</v>
      </c>
      <c r="BA50" s="106">
        <v>879.2</v>
      </c>
      <c r="BB50" s="106">
        <v>257.60000000000002</v>
      </c>
      <c r="BC50" s="107">
        <v>490</v>
      </c>
      <c r="BD50" s="107">
        <v>1339.2</v>
      </c>
      <c r="BE50" s="107">
        <v>1706.4</v>
      </c>
      <c r="BF50" s="107">
        <v>2973.6</v>
      </c>
      <c r="BG50" s="107">
        <v>2347.2000000000003</v>
      </c>
      <c r="BH50" s="107">
        <v>470.88</v>
      </c>
      <c r="BI50" s="107">
        <v>303.84000000000003</v>
      </c>
      <c r="BJ50" s="107">
        <v>387.36</v>
      </c>
      <c r="BK50" s="107">
        <v>411.84000000000003</v>
      </c>
      <c r="BL50" s="107">
        <v>0</v>
      </c>
      <c r="BM50" s="107">
        <v>1022.4</v>
      </c>
      <c r="BN50" s="107">
        <v>1976.4</v>
      </c>
      <c r="BO50" s="107">
        <v>10.08</v>
      </c>
      <c r="BP50" s="107">
        <v>1126.8</v>
      </c>
      <c r="BQ50" s="107">
        <v>1674</v>
      </c>
      <c r="BR50" s="107">
        <v>432</v>
      </c>
      <c r="BS50" s="108">
        <v>559.20000000000005</v>
      </c>
    </row>
    <row r="51" spans="1:71" x14ac:dyDescent="0.2">
      <c r="A51" s="105" t="s">
        <v>13</v>
      </c>
      <c r="B51" s="106"/>
      <c r="C51" s="106"/>
      <c r="D51" s="106"/>
      <c r="E51" s="106"/>
      <c r="F51" s="106">
        <v>708</v>
      </c>
      <c r="G51" s="106">
        <v>547.20000000000005</v>
      </c>
      <c r="H51" s="106">
        <v>21</v>
      </c>
      <c r="I51" s="106">
        <v>418.40000000000003</v>
      </c>
      <c r="J51" s="106">
        <v>418.40000000000003</v>
      </c>
      <c r="K51" s="106">
        <v>0</v>
      </c>
      <c r="L51" s="106">
        <v>476.40000000000003</v>
      </c>
      <c r="M51" s="106">
        <v>476.40000000000003</v>
      </c>
      <c r="N51" s="106">
        <v>0</v>
      </c>
      <c r="O51" s="106">
        <v>0</v>
      </c>
      <c r="P51" s="106">
        <v>4.4000000000000004</v>
      </c>
      <c r="Q51" s="106">
        <v>59.85</v>
      </c>
      <c r="R51" s="106">
        <v>0</v>
      </c>
      <c r="S51" s="106">
        <v>0</v>
      </c>
      <c r="T51" s="106">
        <v>0</v>
      </c>
      <c r="U51" s="106">
        <v>0</v>
      </c>
      <c r="V51" s="106">
        <v>8949.6</v>
      </c>
      <c r="W51" s="106">
        <v>8923.2000000000007</v>
      </c>
      <c r="X51" s="106"/>
      <c r="Y51" s="106">
        <v>739.2</v>
      </c>
      <c r="Z51" s="106"/>
      <c r="AA51" s="106">
        <v>118.8</v>
      </c>
      <c r="AB51" s="106"/>
      <c r="AC51" s="106">
        <v>0</v>
      </c>
      <c r="AD51" s="106"/>
      <c r="AE51" s="106">
        <v>2798.4</v>
      </c>
      <c r="AF51" s="106">
        <v>6758.4000000000005</v>
      </c>
      <c r="AG51" s="106">
        <v>6751.8</v>
      </c>
      <c r="AH51" s="106">
        <v>0</v>
      </c>
      <c r="AI51" s="106">
        <v>0</v>
      </c>
      <c r="AJ51" s="106">
        <v>0</v>
      </c>
      <c r="AK51" s="106">
        <v>0</v>
      </c>
      <c r="AL51" s="106">
        <v>52.800000000000004</v>
      </c>
      <c r="AM51" s="106">
        <v>59.4</v>
      </c>
      <c r="AN51" s="106">
        <v>0</v>
      </c>
      <c r="AO51" s="106">
        <v>0</v>
      </c>
      <c r="AP51" s="106">
        <v>8580</v>
      </c>
      <c r="AQ51" s="106">
        <v>8580</v>
      </c>
      <c r="AR51" s="106">
        <v>0</v>
      </c>
      <c r="AS51" s="106">
        <v>0</v>
      </c>
      <c r="AT51" s="106">
        <v>0</v>
      </c>
      <c r="AU51" s="106">
        <v>0</v>
      </c>
      <c r="AV51" s="106">
        <v>890.4</v>
      </c>
      <c r="AW51" s="106">
        <v>2128</v>
      </c>
      <c r="AX51" s="106">
        <v>795.2</v>
      </c>
      <c r="AY51" s="106">
        <v>575.4</v>
      </c>
      <c r="AZ51" s="106">
        <v>0</v>
      </c>
      <c r="BA51" s="106">
        <v>848.4</v>
      </c>
      <c r="BB51" s="106">
        <v>196</v>
      </c>
      <c r="BC51" s="107">
        <v>484.40000000000003</v>
      </c>
      <c r="BD51" s="107">
        <v>1339.2</v>
      </c>
      <c r="BE51" s="107">
        <v>1663.2</v>
      </c>
      <c r="BF51" s="107">
        <v>2995.2000000000003</v>
      </c>
      <c r="BG51" s="107">
        <v>2318.4</v>
      </c>
      <c r="BH51" s="107">
        <v>463.68</v>
      </c>
      <c r="BI51" s="107">
        <v>312.48</v>
      </c>
      <c r="BJ51" s="107">
        <v>421.92</v>
      </c>
      <c r="BK51" s="107">
        <v>404.64</v>
      </c>
      <c r="BL51" s="107">
        <v>0</v>
      </c>
      <c r="BM51" s="107">
        <v>1015.2</v>
      </c>
      <c r="BN51" s="107">
        <v>1958.4</v>
      </c>
      <c r="BO51" s="107">
        <v>12.96</v>
      </c>
      <c r="BP51" s="107">
        <v>1112.4000000000001</v>
      </c>
      <c r="BQ51" s="107">
        <v>1666.8</v>
      </c>
      <c r="BR51" s="107">
        <v>439.2</v>
      </c>
      <c r="BS51" s="108">
        <v>540</v>
      </c>
    </row>
    <row r="52" spans="1:71" x14ac:dyDescent="0.2">
      <c r="A52" s="105" t="s">
        <v>14</v>
      </c>
      <c r="B52" s="106"/>
      <c r="C52" s="106"/>
      <c r="D52" s="106"/>
      <c r="E52" s="106"/>
      <c r="F52" s="106">
        <v>772.80000000000007</v>
      </c>
      <c r="G52" s="106">
        <v>576</v>
      </c>
      <c r="H52" s="106">
        <v>16.2</v>
      </c>
      <c r="I52" s="106">
        <v>414.40000000000003</v>
      </c>
      <c r="J52" s="106">
        <v>414.40000000000003</v>
      </c>
      <c r="K52" s="106">
        <v>0</v>
      </c>
      <c r="L52" s="106">
        <v>504.40000000000003</v>
      </c>
      <c r="M52" s="106">
        <v>504.40000000000003</v>
      </c>
      <c r="N52" s="106">
        <v>0</v>
      </c>
      <c r="O52" s="106">
        <v>0</v>
      </c>
      <c r="P52" s="106">
        <v>3.2</v>
      </c>
      <c r="Q52" s="106">
        <v>60.9</v>
      </c>
      <c r="R52" s="106">
        <v>0</v>
      </c>
      <c r="S52" s="106">
        <v>0</v>
      </c>
      <c r="T52" s="106">
        <v>0</v>
      </c>
      <c r="U52" s="106">
        <v>0</v>
      </c>
      <c r="V52" s="106">
        <v>8368.7999999999993</v>
      </c>
      <c r="W52" s="106">
        <v>8382</v>
      </c>
      <c r="X52" s="106"/>
      <c r="Y52" s="106">
        <v>158.4</v>
      </c>
      <c r="Z52" s="106"/>
      <c r="AA52" s="106">
        <v>778.80000000000007</v>
      </c>
      <c r="AB52" s="106"/>
      <c r="AC52" s="106">
        <v>0</v>
      </c>
      <c r="AD52" s="106"/>
      <c r="AE52" s="106">
        <v>2508</v>
      </c>
      <c r="AF52" s="106">
        <v>6098.4000000000005</v>
      </c>
      <c r="AG52" s="106">
        <v>6105</v>
      </c>
      <c r="AH52" s="106">
        <v>0</v>
      </c>
      <c r="AI52" s="106">
        <v>0</v>
      </c>
      <c r="AJ52" s="106">
        <v>0</v>
      </c>
      <c r="AK52" s="106">
        <v>0</v>
      </c>
      <c r="AL52" s="106">
        <v>52.800000000000004</v>
      </c>
      <c r="AM52" s="106">
        <v>46.2</v>
      </c>
      <c r="AN52" s="106">
        <v>0</v>
      </c>
      <c r="AO52" s="106">
        <v>0</v>
      </c>
      <c r="AP52" s="106">
        <v>7840.8</v>
      </c>
      <c r="AQ52" s="106">
        <v>7840.8</v>
      </c>
      <c r="AR52" s="106">
        <v>0</v>
      </c>
      <c r="AS52" s="106">
        <v>0</v>
      </c>
      <c r="AT52" s="106">
        <v>0</v>
      </c>
      <c r="AU52" s="106">
        <v>0</v>
      </c>
      <c r="AV52" s="106">
        <v>966</v>
      </c>
      <c r="AW52" s="106">
        <v>2139.1999999999998</v>
      </c>
      <c r="AX52" s="106">
        <v>866.6</v>
      </c>
      <c r="AY52" s="106">
        <v>600.6</v>
      </c>
      <c r="AZ52" s="106">
        <v>0</v>
      </c>
      <c r="BA52" s="106">
        <v>868</v>
      </c>
      <c r="BB52" s="106">
        <v>193.20000000000002</v>
      </c>
      <c r="BC52" s="107">
        <v>464.8</v>
      </c>
      <c r="BD52" s="107">
        <v>1483.2</v>
      </c>
      <c r="BE52" s="107">
        <v>1656</v>
      </c>
      <c r="BF52" s="107">
        <v>2937.6</v>
      </c>
      <c r="BG52" s="107">
        <v>2354.4</v>
      </c>
      <c r="BH52" s="107">
        <v>460.8</v>
      </c>
      <c r="BI52" s="107">
        <v>299.52</v>
      </c>
      <c r="BJ52" s="107">
        <v>404.64</v>
      </c>
      <c r="BK52" s="107">
        <v>401.76</v>
      </c>
      <c r="BL52" s="107">
        <v>0</v>
      </c>
      <c r="BM52" s="107">
        <v>1173.6000000000001</v>
      </c>
      <c r="BN52" s="107">
        <v>1994.4</v>
      </c>
      <c r="BO52" s="107">
        <v>10.08</v>
      </c>
      <c r="BP52" s="107">
        <v>1112.4000000000001</v>
      </c>
      <c r="BQ52" s="107">
        <v>1648.8</v>
      </c>
      <c r="BR52" s="107">
        <v>422.40000000000003</v>
      </c>
      <c r="BS52" s="108">
        <v>525.6</v>
      </c>
    </row>
    <row r="53" spans="1:71" x14ac:dyDescent="0.2">
      <c r="A53" s="105" t="s">
        <v>15</v>
      </c>
      <c r="B53" s="106"/>
      <c r="C53" s="106"/>
      <c r="D53" s="106"/>
      <c r="E53" s="106"/>
      <c r="F53" s="106">
        <v>468</v>
      </c>
      <c r="G53" s="106">
        <v>626.4</v>
      </c>
      <c r="H53" s="106">
        <v>11.4</v>
      </c>
      <c r="I53" s="106">
        <v>400.40000000000003</v>
      </c>
      <c r="J53" s="106">
        <v>400.40000000000003</v>
      </c>
      <c r="K53" s="106">
        <v>0</v>
      </c>
      <c r="L53" s="106">
        <v>566.80000000000007</v>
      </c>
      <c r="M53" s="106">
        <v>566.80000000000007</v>
      </c>
      <c r="N53" s="106">
        <v>0</v>
      </c>
      <c r="O53" s="106">
        <v>0</v>
      </c>
      <c r="P53" s="106">
        <v>3.6</v>
      </c>
      <c r="Q53" s="106">
        <v>62.1</v>
      </c>
      <c r="R53" s="106">
        <v>0</v>
      </c>
      <c r="S53" s="106">
        <v>0</v>
      </c>
      <c r="T53" s="106">
        <v>0</v>
      </c>
      <c r="U53" s="106">
        <v>0</v>
      </c>
      <c r="V53" s="106">
        <v>9002.4</v>
      </c>
      <c r="W53" s="106">
        <v>9015.6</v>
      </c>
      <c r="X53" s="106"/>
      <c r="Y53" s="106">
        <v>184.8</v>
      </c>
      <c r="Z53" s="106"/>
      <c r="AA53" s="106">
        <v>620.4</v>
      </c>
      <c r="AB53" s="106"/>
      <c r="AC53" s="106">
        <v>0</v>
      </c>
      <c r="AD53" s="106"/>
      <c r="AE53" s="106">
        <v>2877.6</v>
      </c>
      <c r="AF53" s="106">
        <v>8223.6</v>
      </c>
      <c r="AG53" s="106">
        <v>8223.6</v>
      </c>
      <c r="AH53" s="106">
        <v>0</v>
      </c>
      <c r="AI53" s="106">
        <v>0</v>
      </c>
      <c r="AJ53" s="106">
        <v>0</v>
      </c>
      <c r="AK53" s="106">
        <v>0</v>
      </c>
      <c r="AL53" s="106">
        <v>52.800000000000004</v>
      </c>
      <c r="AM53" s="106">
        <v>52.800000000000004</v>
      </c>
      <c r="AN53" s="106">
        <v>0</v>
      </c>
      <c r="AO53" s="106">
        <v>0</v>
      </c>
      <c r="AP53" s="106">
        <v>8342.4</v>
      </c>
      <c r="AQ53" s="106">
        <v>8355.6</v>
      </c>
      <c r="AR53" s="106">
        <v>0</v>
      </c>
      <c r="AS53" s="106">
        <v>0</v>
      </c>
      <c r="AT53" s="106">
        <v>0</v>
      </c>
      <c r="AU53" s="106">
        <v>0</v>
      </c>
      <c r="AV53" s="106">
        <v>646.80000000000007</v>
      </c>
      <c r="AW53" s="106">
        <v>1948.8</v>
      </c>
      <c r="AX53" s="106">
        <v>523.6</v>
      </c>
      <c r="AY53" s="106">
        <v>659.4</v>
      </c>
      <c r="AZ53" s="106">
        <v>0</v>
      </c>
      <c r="BA53" s="106">
        <v>887.6</v>
      </c>
      <c r="BB53" s="106">
        <v>225.4</v>
      </c>
      <c r="BC53" s="107">
        <v>316.40000000000003</v>
      </c>
      <c r="BD53" s="107">
        <v>1468.8</v>
      </c>
      <c r="BE53" s="107">
        <v>1584</v>
      </c>
      <c r="BF53" s="107">
        <v>2966.4</v>
      </c>
      <c r="BG53" s="107">
        <v>2354.4</v>
      </c>
      <c r="BH53" s="107">
        <v>485.28000000000003</v>
      </c>
      <c r="BI53" s="107">
        <v>299.52</v>
      </c>
      <c r="BJ53" s="107">
        <v>419.04</v>
      </c>
      <c r="BK53" s="107">
        <v>394.56</v>
      </c>
      <c r="BL53" s="107">
        <v>0</v>
      </c>
      <c r="BM53" s="107">
        <v>1164</v>
      </c>
      <c r="BN53" s="107">
        <v>2012.4</v>
      </c>
      <c r="BO53" s="107">
        <v>10.08</v>
      </c>
      <c r="BP53" s="107">
        <v>1123.2</v>
      </c>
      <c r="BQ53" s="107">
        <v>1630.8</v>
      </c>
      <c r="BR53" s="107">
        <v>427.2</v>
      </c>
      <c r="BS53" s="108">
        <v>448.8</v>
      </c>
    </row>
    <row r="54" spans="1:71" x14ac:dyDescent="0.2">
      <c r="A54" s="105" t="s">
        <v>16</v>
      </c>
      <c r="B54" s="106"/>
      <c r="C54" s="106"/>
      <c r="D54" s="106"/>
      <c r="E54" s="106"/>
      <c r="F54" s="106">
        <v>588</v>
      </c>
      <c r="G54" s="106">
        <v>552</v>
      </c>
      <c r="H54" s="106">
        <v>15</v>
      </c>
      <c r="I54" s="106">
        <v>195.20000000000002</v>
      </c>
      <c r="J54" s="106">
        <v>195.20000000000002</v>
      </c>
      <c r="K54" s="106">
        <v>0</v>
      </c>
      <c r="L54" s="106">
        <v>485.6</v>
      </c>
      <c r="M54" s="106">
        <v>485.6</v>
      </c>
      <c r="N54" s="106">
        <v>0</v>
      </c>
      <c r="O54" s="106">
        <v>0</v>
      </c>
      <c r="P54" s="106">
        <v>4</v>
      </c>
      <c r="Q54" s="106">
        <v>60.75</v>
      </c>
      <c r="R54" s="106">
        <v>0</v>
      </c>
      <c r="S54" s="106">
        <v>0</v>
      </c>
      <c r="T54" s="106">
        <v>0</v>
      </c>
      <c r="U54" s="106">
        <v>0</v>
      </c>
      <c r="V54" s="106">
        <v>9768</v>
      </c>
      <c r="W54" s="106">
        <v>9754.8000000000011</v>
      </c>
      <c r="X54" s="106"/>
      <c r="Y54" s="106">
        <v>1214.4000000000001</v>
      </c>
      <c r="Z54" s="106"/>
      <c r="AA54" s="106">
        <v>0</v>
      </c>
      <c r="AB54" s="106"/>
      <c r="AC54" s="106">
        <v>0</v>
      </c>
      <c r="AD54" s="106"/>
      <c r="AE54" s="106">
        <v>1953.6000000000001</v>
      </c>
      <c r="AF54" s="106">
        <v>7022.4000000000005</v>
      </c>
      <c r="AG54" s="106">
        <v>7015.8</v>
      </c>
      <c r="AH54" s="106">
        <v>0</v>
      </c>
      <c r="AI54" s="106">
        <v>0</v>
      </c>
      <c r="AJ54" s="106">
        <v>0</v>
      </c>
      <c r="AK54" s="106">
        <v>0</v>
      </c>
      <c r="AL54" s="106">
        <v>52.800000000000004</v>
      </c>
      <c r="AM54" s="106">
        <v>59.4</v>
      </c>
      <c r="AN54" s="106">
        <v>0</v>
      </c>
      <c r="AO54" s="106">
        <v>0</v>
      </c>
      <c r="AP54" s="106">
        <v>9504</v>
      </c>
      <c r="AQ54" s="106">
        <v>9504</v>
      </c>
      <c r="AR54" s="106">
        <v>0</v>
      </c>
      <c r="AS54" s="106">
        <v>0</v>
      </c>
      <c r="AT54" s="106">
        <v>0</v>
      </c>
      <c r="AU54" s="106">
        <v>0</v>
      </c>
      <c r="AV54" s="106">
        <v>798</v>
      </c>
      <c r="AW54" s="106">
        <v>2217.6</v>
      </c>
      <c r="AX54" s="106">
        <v>642.6</v>
      </c>
      <c r="AY54" s="106">
        <v>583.80000000000007</v>
      </c>
      <c r="AZ54" s="106">
        <v>0</v>
      </c>
      <c r="BA54" s="106">
        <v>996.80000000000007</v>
      </c>
      <c r="BB54" s="106">
        <v>239.4</v>
      </c>
      <c r="BC54" s="107">
        <v>445.2</v>
      </c>
      <c r="BD54" s="107">
        <v>1504.8</v>
      </c>
      <c r="BE54" s="107">
        <v>1605.6000000000001</v>
      </c>
      <c r="BF54" s="107">
        <v>2887.2000000000003</v>
      </c>
      <c r="BG54" s="107">
        <v>2390.4</v>
      </c>
      <c r="BH54" s="107">
        <v>407.52</v>
      </c>
      <c r="BI54" s="107">
        <v>282.24</v>
      </c>
      <c r="BJ54" s="107">
        <v>417.6</v>
      </c>
      <c r="BK54" s="107">
        <v>397.44</v>
      </c>
      <c r="BL54" s="107">
        <v>0</v>
      </c>
      <c r="BM54" s="107">
        <v>1212</v>
      </c>
      <c r="BN54" s="107">
        <v>2044.8</v>
      </c>
      <c r="BO54" s="107">
        <v>10.08</v>
      </c>
      <c r="BP54" s="107">
        <v>1098</v>
      </c>
      <c r="BQ54" s="107">
        <v>1620</v>
      </c>
      <c r="BR54" s="107">
        <v>439.2</v>
      </c>
      <c r="BS54" s="108">
        <v>492</v>
      </c>
    </row>
    <row r="55" spans="1:71" x14ac:dyDescent="0.2">
      <c r="A55" s="105" t="s">
        <v>17</v>
      </c>
      <c r="B55" s="106"/>
      <c r="C55" s="106"/>
      <c r="D55" s="106"/>
      <c r="E55" s="106"/>
      <c r="F55" s="106">
        <v>633.6</v>
      </c>
      <c r="G55" s="106">
        <v>576</v>
      </c>
      <c r="H55" s="106">
        <v>18</v>
      </c>
      <c r="I55" s="106">
        <v>452.40000000000003</v>
      </c>
      <c r="J55" s="106">
        <v>452.40000000000003</v>
      </c>
      <c r="K55" s="106">
        <v>0</v>
      </c>
      <c r="L55" s="106">
        <v>501.2</v>
      </c>
      <c r="M55" s="106">
        <v>501.2</v>
      </c>
      <c r="N55" s="106">
        <v>0</v>
      </c>
      <c r="O55" s="106">
        <v>0</v>
      </c>
      <c r="P55" s="106">
        <v>1.2</v>
      </c>
      <c r="Q55" s="106">
        <v>63.45</v>
      </c>
      <c r="R55" s="106">
        <v>0</v>
      </c>
      <c r="S55" s="106">
        <v>0</v>
      </c>
      <c r="T55" s="106">
        <v>0</v>
      </c>
      <c r="U55" s="106">
        <v>0</v>
      </c>
      <c r="V55" s="106">
        <v>9952.8000000000011</v>
      </c>
      <c r="W55" s="106">
        <v>9952.8000000000011</v>
      </c>
      <c r="X55" s="106"/>
      <c r="Y55" s="106">
        <v>1214.4000000000001</v>
      </c>
      <c r="Z55" s="106"/>
      <c r="AA55" s="106">
        <v>26.400000000000002</v>
      </c>
      <c r="AB55" s="106"/>
      <c r="AC55" s="106">
        <v>0</v>
      </c>
      <c r="AD55" s="106"/>
      <c r="AE55" s="106">
        <v>2626.8</v>
      </c>
      <c r="AF55" s="106">
        <v>7761.6</v>
      </c>
      <c r="AG55" s="106">
        <v>7768.2</v>
      </c>
      <c r="AH55" s="106">
        <v>0</v>
      </c>
      <c r="AI55" s="106">
        <v>0</v>
      </c>
      <c r="AJ55" s="106">
        <v>0</v>
      </c>
      <c r="AK55" s="106">
        <v>0</v>
      </c>
      <c r="AL55" s="106">
        <v>66</v>
      </c>
      <c r="AM55" s="106">
        <v>52.800000000000004</v>
      </c>
      <c r="AN55" s="106">
        <v>0</v>
      </c>
      <c r="AO55" s="106">
        <v>0</v>
      </c>
      <c r="AP55" s="106">
        <v>9820.8000000000011</v>
      </c>
      <c r="AQ55" s="106">
        <v>9820.8000000000011</v>
      </c>
      <c r="AR55" s="106">
        <v>0</v>
      </c>
      <c r="AS55" s="106">
        <v>0</v>
      </c>
      <c r="AT55" s="106">
        <v>0</v>
      </c>
      <c r="AU55" s="106">
        <v>0</v>
      </c>
      <c r="AV55" s="106">
        <v>865.2</v>
      </c>
      <c r="AW55" s="106">
        <v>2340.8000000000002</v>
      </c>
      <c r="AX55" s="106">
        <v>728</v>
      </c>
      <c r="AY55" s="106">
        <v>604.80000000000007</v>
      </c>
      <c r="AZ55" s="106">
        <v>0</v>
      </c>
      <c r="BA55" s="106">
        <v>1015</v>
      </c>
      <c r="BB55" s="106">
        <v>229.6</v>
      </c>
      <c r="BC55" s="107">
        <v>490</v>
      </c>
      <c r="BD55" s="107">
        <v>1447.2</v>
      </c>
      <c r="BE55" s="107">
        <v>1749.6000000000001</v>
      </c>
      <c r="BF55" s="107">
        <v>2851.2000000000003</v>
      </c>
      <c r="BG55" s="107">
        <v>2628</v>
      </c>
      <c r="BH55" s="107">
        <v>377.28000000000003</v>
      </c>
      <c r="BI55" s="107">
        <v>267.84000000000003</v>
      </c>
      <c r="BJ55" s="107">
        <v>398.88</v>
      </c>
      <c r="BK55" s="107">
        <v>404.64</v>
      </c>
      <c r="BL55" s="107">
        <v>0</v>
      </c>
      <c r="BM55" s="107">
        <v>1171.2</v>
      </c>
      <c r="BN55" s="107">
        <v>2275.2000000000003</v>
      </c>
      <c r="BO55" s="107">
        <v>10.08</v>
      </c>
      <c r="BP55" s="107">
        <v>1137.6000000000001</v>
      </c>
      <c r="BQ55" s="107">
        <v>1638</v>
      </c>
      <c r="BR55" s="107">
        <v>429.6</v>
      </c>
      <c r="BS55" s="108">
        <v>595.20000000000005</v>
      </c>
    </row>
    <row r="56" spans="1:71" x14ac:dyDescent="0.2">
      <c r="A56" s="105" t="s">
        <v>18</v>
      </c>
      <c r="B56" s="106"/>
      <c r="C56" s="106"/>
      <c r="D56" s="106"/>
      <c r="E56" s="106"/>
      <c r="F56" s="106">
        <v>835.2</v>
      </c>
      <c r="G56" s="106">
        <v>556.80000000000007</v>
      </c>
      <c r="H56" s="106">
        <v>22.2</v>
      </c>
      <c r="I56" s="106">
        <v>440.8</v>
      </c>
      <c r="J56" s="106">
        <v>440.8</v>
      </c>
      <c r="K56" s="106">
        <v>0</v>
      </c>
      <c r="L56" s="106">
        <v>464</v>
      </c>
      <c r="M56" s="106">
        <v>464</v>
      </c>
      <c r="N56" s="106">
        <v>0</v>
      </c>
      <c r="O56" s="106">
        <v>0</v>
      </c>
      <c r="P56" s="106">
        <v>0</v>
      </c>
      <c r="Q56" s="106">
        <v>79.350000000000009</v>
      </c>
      <c r="R56" s="106">
        <v>0</v>
      </c>
      <c r="S56" s="106">
        <v>0</v>
      </c>
      <c r="T56" s="106">
        <v>0</v>
      </c>
      <c r="U56" s="106">
        <v>0</v>
      </c>
      <c r="V56" s="106">
        <v>9688.8000000000011</v>
      </c>
      <c r="W56" s="106">
        <v>9675.6</v>
      </c>
      <c r="X56" s="106"/>
      <c r="Y56" s="106">
        <v>567.6</v>
      </c>
      <c r="Z56" s="106"/>
      <c r="AA56" s="106">
        <v>290.40000000000003</v>
      </c>
      <c r="AB56" s="106"/>
      <c r="AC56" s="106">
        <v>0</v>
      </c>
      <c r="AD56" s="106"/>
      <c r="AE56" s="106">
        <v>2877.6</v>
      </c>
      <c r="AF56" s="106">
        <v>8527.2000000000007</v>
      </c>
      <c r="AG56" s="106">
        <v>8527.2000000000007</v>
      </c>
      <c r="AH56" s="106">
        <v>0</v>
      </c>
      <c r="AI56" s="106">
        <v>0</v>
      </c>
      <c r="AJ56" s="106">
        <v>0</v>
      </c>
      <c r="AK56" s="106">
        <v>0</v>
      </c>
      <c r="AL56" s="106">
        <v>39.6</v>
      </c>
      <c r="AM56" s="106">
        <v>46.2</v>
      </c>
      <c r="AN56" s="106">
        <v>0</v>
      </c>
      <c r="AO56" s="106">
        <v>0</v>
      </c>
      <c r="AP56" s="106">
        <v>9636</v>
      </c>
      <c r="AQ56" s="106">
        <v>9636</v>
      </c>
      <c r="AR56" s="106">
        <v>0</v>
      </c>
      <c r="AS56" s="106">
        <v>0</v>
      </c>
      <c r="AT56" s="106">
        <v>0</v>
      </c>
      <c r="AU56" s="106">
        <v>0</v>
      </c>
      <c r="AV56" s="106">
        <v>1041.5999999999999</v>
      </c>
      <c r="AW56" s="106">
        <v>2340.8000000000002</v>
      </c>
      <c r="AX56" s="106">
        <v>946.4</v>
      </c>
      <c r="AY56" s="106">
        <v>583.80000000000007</v>
      </c>
      <c r="AZ56" s="106">
        <v>0</v>
      </c>
      <c r="BA56" s="106">
        <v>1038.8</v>
      </c>
      <c r="BB56" s="106">
        <v>208.6</v>
      </c>
      <c r="BC56" s="107">
        <v>495.6</v>
      </c>
      <c r="BD56" s="107">
        <v>1425.6000000000001</v>
      </c>
      <c r="BE56" s="107">
        <v>1663.2</v>
      </c>
      <c r="BF56" s="107">
        <v>2800.8</v>
      </c>
      <c r="BG56" s="107">
        <v>2685.6</v>
      </c>
      <c r="BH56" s="107">
        <v>381.6</v>
      </c>
      <c r="BI56" s="107">
        <v>269.28000000000003</v>
      </c>
      <c r="BJ56" s="107">
        <v>419.04</v>
      </c>
      <c r="BK56" s="107">
        <v>419.04</v>
      </c>
      <c r="BL56" s="107">
        <v>0</v>
      </c>
      <c r="BM56" s="107">
        <v>1152</v>
      </c>
      <c r="BN56" s="107">
        <v>2304</v>
      </c>
      <c r="BO56" s="107">
        <v>10.08</v>
      </c>
      <c r="BP56" s="107">
        <v>1090.8</v>
      </c>
      <c r="BQ56" s="107">
        <v>1598.4</v>
      </c>
      <c r="BR56" s="107">
        <v>405.6</v>
      </c>
      <c r="BS56" s="108">
        <v>552</v>
      </c>
    </row>
    <row r="57" spans="1:71" x14ac:dyDescent="0.2">
      <c r="A57" s="105" t="s">
        <v>19</v>
      </c>
      <c r="B57" s="106"/>
      <c r="C57" s="106"/>
      <c r="D57" s="106"/>
      <c r="E57" s="106"/>
      <c r="F57" s="106">
        <v>604.80000000000007</v>
      </c>
      <c r="G57" s="106">
        <v>528</v>
      </c>
      <c r="H57" s="106">
        <v>27.6</v>
      </c>
      <c r="I57" s="106">
        <v>414</v>
      </c>
      <c r="J57" s="106">
        <v>414</v>
      </c>
      <c r="K57" s="106">
        <v>0</v>
      </c>
      <c r="L57" s="106">
        <v>408</v>
      </c>
      <c r="M57" s="106">
        <v>408</v>
      </c>
      <c r="N57" s="106">
        <v>0</v>
      </c>
      <c r="O57" s="106">
        <v>0</v>
      </c>
      <c r="P57" s="106">
        <v>0</v>
      </c>
      <c r="Q57" s="106">
        <v>99</v>
      </c>
      <c r="R57" s="106">
        <v>0</v>
      </c>
      <c r="S57" s="106">
        <v>0</v>
      </c>
      <c r="T57" s="106">
        <v>0</v>
      </c>
      <c r="U57" s="106">
        <v>0</v>
      </c>
      <c r="V57" s="106">
        <v>9768</v>
      </c>
      <c r="W57" s="106">
        <v>9794.4</v>
      </c>
      <c r="X57" s="106"/>
      <c r="Y57" s="106">
        <v>382.8</v>
      </c>
      <c r="Z57" s="106"/>
      <c r="AA57" s="106">
        <v>356.40000000000003</v>
      </c>
      <c r="AB57" s="106"/>
      <c r="AC57" s="106">
        <v>0</v>
      </c>
      <c r="AD57" s="106"/>
      <c r="AE57" s="106">
        <v>2508</v>
      </c>
      <c r="AF57" s="106">
        <v>9266.4</v>
      </c>
      <c r="AG57" s="106">
        <v>9259.8000000000011</v>
      </c>
      <c r="AH57" s="106">
        <v>0</v>
      </c>
      <c r="AI57" s="106">
        <v>0</v>
      </c>
      <c r="AJ57" s="106">
        <v>0</v>
      </c>
      <c r="AK57" s="106">
        <v>0</v>
      </c>
      <c r="AL57" s="106">
        <v>39.6</v>
      </c>
      <c r="AM57" s="106">
        <v>39.6</v>
      </c>
      <c r="AN57" s="106">
        <v>0</v>
      </c>
      <c r="AO57" s="106">
        <v>0</v>
      </c>
      <c r="AP57" s="106">
        <v>9873.6</v>
      </c>
      <c r="AQ57" s="106">
        <v>9873.6</v>
      </c>
      <c r="AR57" s="106">
        <v>0</v>
      </c>
      <c r="AS57" s="106">
        <v>0</v>
      </c>
      <c r="AT57" s="106">
        <v>0</v>
      </c>
      <c r="AU57" s="106">
        <v>0</v>
      </c>
      <c r="AV57" s="106">
        <v>764.4</v>
      </c>
      <c r="AW57" s="106">
        <v>2027.2</v>
      </c>
      <c r="AX57" s="106">
        <v>693</v>
      </c>
      <c r="AY57" s="106">
        <v>558.6</v>
      </c>
      <c r="AZ57" s="106">
        <v>0</v>
      </c>
      <c r="BA57" s="106">
        <v>1040.2</v>
      </c>
      <c r="BB57" s="106">
        <v>183.4</v>
      </c>
      <c r="BC57" s="107">
        <v>350</v>
      </c>
      <c r="BD57" s="107">
        <v>1454.4</v>
      </c>
      <c r="BE57" s="107">
        <v>1677.6000000000001</v>
      </c>
      <c r="BF57" s="107">
        <v>2772</v>
      </c>
      <c r="BG57" s="107">
        <v>2692.8</v>
      </c>
      <c r="BH57" s="107">
        <v>384.48</v>
      </c>
      <c r="BI57" s="107">
        <v>267.84000000000003</v>
      </c>
      <c r="BJ57" s="107">
        <v>388.8</v>
      </c>
      <c r="BK57" s="107">
        <v>437.76</v>
      </c>
      <c r="BL57" s="107">
        <v>0</v>
      </c>
      <c r="BM57" s="107">
        <v>1173.6000000000001</v>
      </c>
      <c r="BN57" s="107">
        <v>2300.4</v>
      </c>
      <c r="BO57" s="107">
        <v>12.96</v>
      </c>
      <c r="BP57" s="107">
        <v>1090.8</v>
      </c>
      <c r="BQ57" s="107">
        <v>1594.8</v>
      </c>
      <c r="BR57" s="107">
        <v>400.8</v>
      </c>
      <c r="BS57" s="108">
        <v>568.80000000000007</v>
      </c>
    </row>
    <row r="58" spans="1:71" x14ac:dyDescent="0.2">
      <c r="A58" s="105" t="s">
        <v>20</v>
      </c>
      <c r="B58" s="106"/>
      <c r="C58" s="106"/>
      <c r="D58" s="106"/>
      <c r="E58" s="106"/>
      <c r="F58" s="106">
        <v>492</v>
      </c>
      <c r="G58" s="106">
        <v>336</v>
      </c>
      <c r="H58" s="106">
        <v>18.600000000000001</v>
      </c>
      <c r="I58" s="106">
        <v>413.2</v>
      </c>
      <c r="J58" s="106">
        <v>413.2</v>
      </c>
      <c r="K58" s="106">
        <v>0</v>
      </c>
      <c r="L58" s="106">
        <v>230.4</v>
      </c>
      <c r="M58" s="106">
        <v>230.4</v>
      </c>
      <c r="N58" s="106">
        <v>0</v>
      </c>
      <c r="O58" s="106">
        <v>0</v>
      </c>
      <c r="P58" s="106">
        <v>0</v>
      </c>
      <c r="Q58" s="106">
        <v>100.35000000000001</v>
      </c>
      <c r="R58" s="106">
        <v>0</v>
      </c>
      <c r="S58" s="106">
        <v>0</v>
      </c>
      <c r="T58" s="106">
        <v>0</v>
      </c>
      <c r="U58" s="106">
        <v>0</v>
      </c>
      <c r="V58" s="106">
        <v>9266.4</v>
      </c>
      <c r="W58" s="106">
        <v>9253.2000000000007</v>
      </c>
      <c r="X58" s="106"/>
      <c r="Y58" s="106">
        <v>290.40000000000003</v>
      </c>
      <c r="Z58" s="106"/>
      <c r="AA58" s="106">
        <v>699.6</v>
      </c>
      <c r="AB58" s="106"/>
      <c r="AC58" s="106">
        <v>0</v>
      </c>
      <c r="AD58" s="106"/>
      <c r="AE58" s="106">
        <v>2719.2000000000003</v>
      </c>
      <c r="AF58" s="106">
        <v>8632.7999999999993</v>
      </c>
      <c r="AG58" s="106">
        <v>8639.4</v>
      </c>
      <c r="AH58" s="106">
        <v>0</v>
      </c>
      <c r="AI58" s="106">
        <v>0</v>
      </c>
      <c r="AJ58" s="106">
        <v>0</v>
      </c>
      <c r="AK58" s="106">
        <v>0</v>
      </c>
      <c r="AL58" s="106">
        <v>39.6</v>
      </c>
      <c r="AM58" s="106">
        <v>39.6</v>
      </c>
      <c r="AN58" s="106">
        <v>0</v>
      </c>
      <c r="AO58" s="106">
        <v>0</v>
      </c>
      <c r="AP58" s="106">
        <v>9081.6</v>
      </c>
      <c r="AQ58" s="106">
        <v>9068.4</v>
      </c>
      <c r="AR58" s="106">
        <v>0</v>
      </c>
      <c r="AS58" s="106">
        <v>0</v>
      </c>
      <c r="AT58" s="106">
        <v>0</v>
      </c>
      <c r="AU58" s="106">
        <v>0</v>
      </c>
      <c r="AV58" s="106">
        <v>663.6</v>
      </c>
      <c r="AW58" s="106">
        <v>1769.6000000000001</v>
      </c>
      <c r="AX58" s="106">
        <v>554.4</v>
      </c>
      <c r="AY58" s="106">
        <v>365.40000000000003</v>
      </c>
      <c r="AZ58" s="106">
        <v>0</v>
      </c>
      <c r="BA58" s="106">
        <v>970.2</v>
      </c>
      <c r="BB58" s="106">
        <v>208.6</v>
      </c>
      <c r="BC58" s="107">
        <v>358.40000000000003</v>
      </c>
      <c r="BD58" s="107">
        <v>1461.6000000000001</v>
      </c>
      <c r="BE58" s="107">
        <v>1641.6000000000001</v>
      </c>
      <c r="BF58" s="107">
        <v>2800.8</v>
      </c>
      <c r="BG58" s="107">
        <v>2880</v>
      </c>
      <c r="BH58" s="107">
        <v>416.16</v>
      </c>
      <c r="BI58" s="107">
        <v>246.24</v>
      </c>
      <c r="BJ58" s="107">
        <v>361.44</v>
      </c>
      <c r="BK58" s="107">
        <v>420.48</v>
      </c>
      <c r="BL58" s="107">
        <v>0</v>
      </c>
      <c r="BM58" s="107">
        <v>1214.4000000000001</v>
      </c>
      <c r="BN58" s="107">
        <v>2509.2000000000003</v>
      </c>
      <c r="BO58" s="107">
        <v>12.96</v>
      </c>
      <c r="BP58" s="107">
        <v>1105.2</v>
      </c>
      <c r="BQ58" s="107">
        <v>1602</v>
      </c>
      <c r="BR58" s="107">
        <v>412.8</v>
      </c>
      <c r="BS58" s="108">
        <v>516</v>
      </c>
    </row>
    <row r="59" spans="1:71" x14ac:dyDescent="0.2">
      <c r="A59" s="105" t="s">
        <v>21</v>
      </c>
      <c r="B59" s="106"/>
      <c r="C59" s="106"/>
      <c r="D59" s="106"/>
      <c r="E59" s="106"/>
      <c r="F59" s="106">
        <v>484.8</v>
      </c>
      <c r="G59" s="106">
        <v>213.6</v>
      </c>
      <c r="H59" s="106">
        <v>13.8</v>
      </c>
      <c r="I59" s="106">
        <v>410.40000000000003</v>
      </c>
      <c r="J59" s="106">
        <v>410.40000000000003</v>
      </c>
      <c r="K59" s="106">
        <v>0</v>
      </c>
      <c r="L59" s="106">
        <v>107.60000000000001</v>
      </c>
      <c r="M59" s="106">
        <v>107.60000000000001</v>
      </c>
      <c r="N59" s="106">
        <v>0</v>
      </c>
      <c r="O59" s="106">
        <v>0</v>
      </c>
      <c r="P59" s="106">
        <v>0</v>
      </c>
      <c r="Q59" s="106">
        <v>106.35000000000001</v>
      </c>
      <c r="R59" s="106">
        <v>0</v>
      </c>
      <c r="S59" s="106">
        <v>0</v>
      </c>
      <c r="T59" s="106">
        <v>0</v>
      </c>
      <c r="U59" s="106">
        <v>0</v>
      </c>
      <c r="V59" s="106">
        <v>9266.4</v>
      </c>
      <c r="W59" s="106">
        <v>9279.6</v>
      </c>
      <c r="X59" s="106"/>
      <c r="Y59" s="106">
        <v>198</v>
      </c>
      <c r="Z59" s="106"/>
      <c r="AA59" s="106">
        <v>673.2</v>
      </c>
      <c r="AB59" s="106"/>
      <c r="AC59" s="106">
        <v>0</v>
      </c>
      <c r="AD59" s="106"/>
      <c r="AE59" s="106">
        <v>2798.4</v>
      </c>
      <c r="AF59" s="106">
        <v>8764.8000000000011</v>
      </c>
      <c r="AG59" s="106">
        <v>8771.4</v>
      </c>
      <c r="AH59" s="106">
        <v>0</v>
      </c>
      <c r="AI59" s="106">
        <v>0</v>
      </c>
      <c r="AJ59" s="106">
        <v>0</v>
      </c>
      <c r="AK59" s="106">
        <v>0</v>
      </c>
      <c r="AL59" s="106">
        <v>39.6</v>
      </c>
      <c r="AM59" s="106">
        <v>39.6</v>
      </c>
      <c r="AN59" s="106">
        <v>0</v>
      </c>
      <c r="AO59" s="106">
        <v>0</v>
      </c>
      <c r="AP59" s="106">
        <v>8896.8000000000011</v>
      </c>
      <c r="AQ59" s="106">
        <v>8910</v>
      </c>
      <c r="AR59" s="106">
        <v>0</v>
      </c>
      <c r="AS59" s="106">
        <v>0</v>
      </c>
      <c r="AT59" s="106">
        <v>0</v>
      </c>
      <c r="AU59" s="106">
        <v>0</v>
      </c>
      <c r="AV59" s="106">
        <v>663.6</v>
      </c>
      <c r="AW59" s="106">
        <v>1691.2</v>
      </c>
      <c r="AX59" s="106">
        <v>544.6</v>
      </c>
      <c r="AY59" s="106">
        <v>247.8</v>
      </c>
      <c r="AZ59" s="106">
        <v>0</v>
      </c>
      <c r="BA59" s="106">
        <v>1015</v>
      </c>
      <c r="BB59" s="106">
        <v>211.4</v>
      </c>
      <c r="BC59" s="107">
        <v>350</v>
      </c>
      <c r="BD59" s="107">
        <v>1425.6000000000001</v>
      </c>
      <c r="BE59" s="107">
        <v>1677.6000000000001</v>
      </c>
      <c r="BF59" s="107">
        <v>2844</v>
      </c>
      <c r="BG59" s="107">
        <v>2779.2000000000003</v>
      </c>
      <c r="BH59" s="107">
        <v>456.48</v>
      </c>
      <c r="BI59" s="107">
        <v>217.44</v>
      </c>
      <c r="BJ59" s="107">
        <v>364.32</v>
      </c>
      <c r="BK59" s="107">
        <v>429.12</v>
      </c>
      <c r="BL59" s="107">
        <v>0</v>
      </c>
      <c r="BM59" s="107">
        <v>1197.6000000000001</v>
      </c>
      <c r="BN59" s="107">
        <v>2401.2000000000003</v>
      </c>
      <c r="BO59" s="107">
        <v>11.52</v>
      </c>
      <c r="BP59" s="107">
        <v>1159.2</v>
      </c>
      <c r="BQ59" s="107">
        <v>1648.8</v>
      </c>
      <c r="BR59" s="107">
        <v>376.8</v>
      </c>
      <c r="BS59" s="108">
        <v>508.8</v>
      </c>
    </row>
    <row r="60" spans="1:71" x14ac:dyDescent="0.2">
      <c r="A60" s="105" t="s">
        <v>22</v>
      </c>
      <c r="B60" s="106"/>
      <c r="C60" s="106"/>
      <c r="D60" s="106"/>
      <c r="E60" s="106"/>
      <c r="F60" s="106">
        <v>228</v>
      </c>
      <c r="G60" s="106">
        <v>172.8</v>
      </c>
      <c r="H60" s="106">
        <v>13.200000000000001</v>
      </c>
      <c r="I60" s="106">
        <v>140</v>
      </c>
      <c r="J60" s="106">
        <v>140</v>
      </c>
      <c r="K60" s="106">
        <v>0</v>
      </c>
      <c r="L60" s="106">
        <v>73.600000000000009</v>
      </c>
      <c r="M60" s="106">
        <v>73.600000000000009</v>
      </c>
      <c r="N60" s="106">
        <v>0</v>
      </c>
      <c r="O60" s="106">
        <v>0</v>
      </c>
      <c r="P60" s="106">
        <v>0</v>
      </c>
      <c r="Q60" s="106">
        <v>101.10000000000001</v>
      </c>
      <c r="R60" s="106">
        <v>0</v>
      </c>
      <c r="S60" s="106">
        <v>0</v>
      </c>
      <c r="T60" s="106">
        <v>0</v>
      </c>
      <c r="U60" s="106">
        <v>0</v>
      </c>
      <c r="V60" s="106">
        <v>8263.2000000000007</v>
      </c>
      <c r="W60" s="106">
        <v>8250</v>
      </c>
      <c r="X60" s="106"/>
      <c r="Y60" s="106">
        <v>158.4</v>
      </c>
      <c r="Z60" s="106"/>
      <c r="AA60" s="106">
        <v>554.4</v>
      </c>
      <c r="AB60" s="106"/>
      <c r="AC60" s="106">
        <v>0</v>
      </c>
      <c r="AD60" s="106"/>
      <c r="AE60" s="106">
        <v>3458.4</v>
      </c>
      <c r="AF60" s="106">
        <v>8395.2000000000007</v>
      </c>
      <c r="AG60" s="106">
        <v>8395.2000000000007</v>
      </c>
      <c r="AH60" s="106">
        <v>0</v>
      </c>
      <c r="AI60" s="106">
        <v>0</v>
      </c>
      <c r="AJ60" s="106">
        <v>0</v>
      </c>
      <c r="AK60" s="106">
        <v>0</v>
      </c>
      <c r="AL60" s="106">
        <v>39.6</v>
      </c>
      <c r="AM60" s="106">
        <v>33</v>
      </c>
      <c r="AN60" s="106">
        <v>0</v>
      </c>
      <c r="AO60" s="106">
        <v>0</v>
      </c>
      <c r="AP60" s="106">
        <v>7629.6</v>
      </c>
      <c r="AQ60" s="106">
        <v>7616.4000000000005</v>
      </c>
      <c r="AR60" s="106">
        <v>0</v>
      </c>
      <c r="AS60" s="106">
        <v>0</v>
      </c>
      <c r="AT60" s="106">
        <v>0</v>
      </c>
      <c r="AU60" s="106">
        <v>0</v>
      </c>
      <c r="AV60" s="106">
        <v>411.6</v>
      </c>
      <c r="AW60" s="106">
        <v>1523.2</v>
      </c>
      <c r="AX60" s="106">
        <v>270.2</v>
      </c>
      <c r="AY60" s="106">
        <v>201.6</v>
      </c>
      <c r="AZ60" s="106">
        <v>0</v>
      </c>
      <c r="BA60" s="106">
        <v>924</v>
      </c>
      <c r="BB60" s="106">
        <v>222.6</v>
      </c>
      <c r="BC60" s="107">
        <v>322</v>
      </c>
      <c r="BD60" s="107">
        <v>1396.8</v>
      </c>
      <c r="BE60" s="107">
        <v>1483.2</v>
      </c>
      <c r="BF60" s="107">
        <v>2908.8</v>
      </c>
      <c r="BG60" s="107">
        <v>2253.6</v>
      </c>
      <c r="BH60" s="107">
        <v>525.6</v>
      </c>
      <c r="BI60" s="107">
        <v>227.52</v>
      </c>
      <c r="BJ60" s="107">
        <v>384.48</v>
      </c>
      <c r="BK60" s="107">
        <v>403.2</v>
      </c>
      <c r="BL60" s="107">
        <v>0</v>
      </c>
      <c r="BM60" s="107">
        <v>1161.6000000000001</v>
      </c>
      <c r="BN60" s="107">
        <v>1893.6000000000001</v>
      </c>
      <c r="BO60" s="107">
        <v>12.96</v>
      </c>
      <c r="BP60" s="107">
        <v>1044</v>
      </c>
      <c r="BQ60" s="107">
        <v>1620</v>
      </c>
      <c r="BR60" s="107">
        <v>367.2</v>
      </c>
      <c r="BS60" s="108">
        <v>415.2</v>
      </c>
    </row>
    <row r="61" spans="1:71" x14ac:dyDescent="0.2">
      <c r="A61" s="105" t="s">
        <v>23</v>
      </c>
      <c r="B61" s="106"/>
      <c r="C61" s="106"/>
      <c r="D61" s="106"/>
      <c r="E61" s="106"/>
      <c r="F61" s="106">
        <v>187.20000000000002</v>
      </c>
      <c r="G61" s="106">
        <v>168</v>
      </c>
      <c r="H61" s="106">
        <v>18.600000000000001</v>
      </c>
      <c r="I61" s="106">
        <v>106</v>
      </c>
      <c r="J61" s="106">
        <v>106</v>
      </c>
      <c r="K61" s="106">
        <v>0</v>
      </c>
      <c r="L61" s="106">
        <v>62</v>
      </c>
      <c r="M61" s="106">
        <v>62</v>
      </c>
      <c r="N61" s="106">
        <v>0</v>
      </c>
      <c r="O61" s="106">
        <v>0</v>
      </c>
      <c r="P61" s="106">
        <v>0</v>
      </c>
      <c r="Q61" s="106">
        <v>101.25</v>
      </c>
      <c r="R61" s="106">
        <v>0</v>
      </c>
      <c r="S61" s="106">
        <v>0</v>
      </c>
      <c r="T61" s="106">
        <v>0</v>
      </c>
      <c r="U61" s="106">
        <v>0</v>
      </c>
      <c r="V61" s="106">
        <v>7708.8</v>
      </c>
      <c r="W61" s="106">
        <v>7708.8</v>
      </c>
      <c r="X61" s="106"/>
      <c r="Y61" s="106">
        <v>330</v>
      </c>
      <c r="Z61" s="106"/>
      <c r="AA61" s="106">
        <v>382.8</v>
      </c>
      <c r="AB61" s="106"/>
      <c r="AC61" s="106">
        <v>0</v>
      </c>
      <c r="AD61" s="106"/>
      <c r="AE61" s="106">
        <v>3709.2000000000003</v>
      </c>
      <c r="AF61" s="106">
        <v>8091.6</v>
      </c>
      <c r="AG61" s="106">
        <v>8078.4000000000005</v>
      </c>
      <c r="AH61" s="106">
        <v>0</v>
      </c>
      <c r="AI61" s="106">
        <v>0</v>
      </c>
      <c r="AJ61" s="106">
        <v>0</v>
      </c>
      <c r="AK61" s="106">
        <v>0</v>
      </c>
      <c r="AL61" s="106">
        <v>26.400000000000002</v>
      </c>
      <c r="AM61" s="106">
        <v>33</v>
      </c>
      <c r="AN61" s="106">
        <v>0</v>
      </c>
      <c r="AO61" s="106">
        <v>0</v>
      </c>
      <c r="AP61" s="106">
        <v>7075.2</v>
      </c>
      <c r="AQ61" s="106">
        <v>7075.2</v>
      </c>
      <c r="AR61" s="106">
        <v>0</v>
      </c>
      <c r="AS61" s="106">
        <v>0</v>
      </c>
      <c r="AT61" s="106">
        <v>0</v>
      </c>
      <c r="AU61" s="106">
        <v>0</v>
      </c>
      <c r="AV61" s="106">
        <v>352.8</v>
      </c>
      <c r="AW61" s="106">
        <v>1489.6000000000001</v>
      </c>
      <c r="AX61" s="106">
        <v>228.20000000000002</v>
      </c>
      <c r="AY61" s="106">
        <v>201.6</v>
      </c>
      <c r="AZ61" s="106">
        <v>0</v>
      </c>
      <c r="BA61" s="106">
        <v>887.6</v>
      </c>
      <c r="BB61" s="106">
        <v>218.4</v>
      </c>
      <c r="BC61" s="107">
        <v>327.60000000000002</v>
      </c>
      <c r="BD61" s="107">
        <v>1324.8</v>
      </c>
      <c r="BE61" s="107">
        <v>1166.4000000000001</v>
      </c>
      <c r="BF61" s="107">
        <v>2808</v>
      </c>
      <c r="BG61" s="107">
        <v>2152.8000000000002</v>
      </c>
      <c r="BH61" s="107">
        <v>552.96</v>
      </c>
      <c r="BI61" s="107">
        <v>224.64000000000001</v>
      </c>
      <c r="BJ61" s="107">
        <v>380.16</v>
      </c>
      <c r="BK61" s="107">
        <v>407.52</v>
      </c>
      <c r="BL61" s="107">
        <v>0</v>
      </c>
      <c r="BM61" s="107">
        <v>1089.5999999999999</v>
      </c>
      <c r="BN61" s="107">
        <v>1789.2</v>
      </c>
      <c r="BO61" s="107">
        <v>11.52</v>
      </c>
      <c r="BP61" s="107">
        <v>716.4</v>
      </c>
      <c r="BQ61" s="107">
        <v>1508.4</v>
      </c>
      <c r="BR61" s="107">
        <v>360</v>
      </c>
      <c r="BS61" s="108">
        <v>436.8</v>
      </c>
    </row>
    <row r="62" spans="1:71" x14ac:dyDescent="0.2">
      <c r="A62" s="105" t="s">
        <v>24</v>
      </c>
      <c r="B62" s="106"/>
      <c r="C62" s="106"/>
      <c r="D62" s="106"/>
      <c r="E62" s="106"/>
      <c r="F62" s="106">
        <v>187.20000000000002</v>
      </c>
      <c r="G62" s="106">
        <v>168</v>
      </c>
      <c r="H62" s="106">
        <v>19.8</v>
      </c>
      <c r="I62" s="106">
        <v>109.2</v>
      </c>
      <c r="J62" s="106">
        <v>109.2</v>
      </c>
      <c r="K62" s="106">
        <v>0</v>
      </c>
      <c r="L62" s="106">
        <v>64</v>
      </c>
      <c r="M62" s="106">
        <v>64</v>
      </c>
      <c r="N62" s="106">
        <v>0</v>
      </c>
      <c r="O62" s="106">
        <v>0</v>
      </c>
      <c r="P62" s="106">
        <v>0</v>
      </c>
      <c r="Q62" s="106">
        <v>100.2</v>
      </c>
      <c r="R62" s="106">
        <v>0</v>
      </c>
      <c r="S62" s="106">
        <v>0</v>
      </c>
      <c r="T62" s="106">
        <v>0</v>
      </c>
      <c r="U62" s="106">
        <v>0</v>
      </c>
      <c r="V62" s="106">
        <v>7867.2</v>
      </c>
      <c r="W62" s="106">
        <v>7854</v>
      </c>
      <c r="X62" s="106"/>
      <c r="Y62" s="106">
        <v>52.800000000000004</v>
      </c>
      <c r="Z62" s="106"/>
      <c r="AA62" s="106">
        <v>1425.6000000000001</v>
      </c>
      <c r="AB62" s="106"/>
      <c r="AC62" s="106">
        <v>0</v>
      </c>
      <c r="AD62" s="106"/>
      <c r="AE62" s="106">
        <v>3656.4</v>
      </c>
      <c r="AF62" s="106">
        <v>8500.7999999999993</v>
      </c>
      <c r="AG62" s="106">
        <v>8514</v>
      </c>
      <c r="AH62" s="106">
        <v>0</v>
      </c>
      <c r="AI62" s="106">
        <v>0</v>
      </c>
      <c r="AJ62" s="106">
        <v>0</v>
      </c>
      <c r="AK62" s="106">
        <v>0</v>
      </c>
      <c r="AL62" s="106">
        <v>39.6</v>
      </c>
      <c r="AM62" s="106">
        <v>33</v>
      </c>
      <c r="AN62" s="106">
        <v>0</v>
      </c>
      <c r="AO62" s="106">
        <v>0</v>
      </c>
      <c r="AP62" s="106">
        <v>6969.6</v>
      </c>
      <c r="AQ62" s="106">
        <v>6982.8</v>
      </c>
      <c r="AR62" s="106">
        <v>0</v>
      </c>
      <c r="AS62" s="106">
        <v>0</v>
      </c>
      <c r="AT62" s="106">
        <v>0</v>
      </c>
      <c r="AU62" s="106">
        <v>0</v>
      </c>
      <c r="AV62" s="106">
        <v>336</v>
      </c>
      <c r="AW62" s="106">
        <v>1456</v>
      </c>
      <c r="AX62" s="106">
        <v>226.8</v>
      </c>
      <c r="AY62" s="106">
        <v>201.6</v>
      </c>
      <c r="AZ62" s="106">
        <v>0</v>
      </c>
      <c r="BA62" s="106">
        <v>851.2</v>
      </c>
      <c r="BB62" s="106">
        <v>198.8</v>
      </c>
      <c r="BC62" s="107">
        <v>324.8</v>
      </c>
      <c r="BD62" s="107">
        <v>1440</v>
      </c>
      <c r="BE62" s="107">
        <v>1447.2</v>
      </c>
      <c r="BF62" s="107">
        <v>2872.8</v>
      </c>
      <c r="BG62" s="107">
        <v>2354.4</v>
      </c>
      <c r="BH62" s="107">
        <v>571.68000000000006</v>
      </c>
      <c r="BI62" s="107">
        <v>218.88</v>
      </c>
      <c r="BJ62" s="107">
        <v>352.8</v>
      </c>
      <c r="BK62" s="107">
        <v>385.92</v>
      </c>
      <c r="BL62" s="107">
        <v>0</v>
      </c>
      <c r="BM62" s="107">
        <v>1216.8</v>
      </c>
      <c r="BN62" s="107">
        <v>2019.6000000000001</v>
      </c>
      <c r="BO62" s="107">
        <v>11.52</v>
      </c>
      <c r="BP62" s="107">
        <v>1026</v>
      </c>
      <c r="BQ62" s="107">
        <v>1584</v>
      </c>
      <c r="BR62" s="107">
        <v>362.40000000000003</v>
      </c>
      <c r="BS62" s="108">
        <v>403.2</v>
      </c>
    </row>
    <row r="63" spans="1:71" x14ac:dyDescent="0.2">
      <c r="A63" s="105" t="s">
        <v>25</v>
      </c>
      <c r="B63" s="106"/>
      <c r="C63" s="106"/>
      <c r="D63" s="106"/>
      <c r="E63" s="106"/>
      <c r="F63" s="106">
        <v>182.4</v>
      </c>
      <c r="G63" s="106">
        <v>156</v>
      </c>
      <c r="H63" s="106">
        <v>11.4</v>
      </c>
      <c r="I63" s="106">
        <v>108.8</v>
      </c>
      <c r="J63" s="106">
        <v>108.8</v>
      </c>
      <c r="K63" s="106">
        <v>0</v>
      </c>
      <c r="L63" s="106">
        <v>62.4</v>
      </c>
      <c r="M63" s="106">
        <v>62.4</v>
      </c>
      <c r="N63" s="106">
        <v>0</v>
      </c>
      <c r="O63" s="106">
        <v>0</v>
      </c>
      <c r="P63" s="106">
        <v>0</v>
      </c>
      <c r="Q63" s="106">
        <v>99.3</v>
      </c>
      <c r="R63" s="106">
        <v>0</v>
      </c>
      <c r="S63" s="106">
        <v>0</v>
      </c>
      <c r="T63" s="106">
        <v>0</v>
      </c>
      <c r="U63" s="106">
        <v>0</v>
      </c>
      <c r="V63" s="106">
        <v>6890.4000000000005</v>
      </c>
      <c r="W63" s="106">
        <v>6903.6</v>
      </c>
      <c r="X63" s="106"/>
      <c r="Y63" s="106">
        <v>0</v>
      </c>
      <c r="Z63" s="106"/>
      <c r="AA63" s="106">
        <v>2547.6</v>
      </c>
      <c r="AB63" s="106"/>
      <c r="AC63" s="106">
        <v>0</v>
      </c>
      <c r="AD63" s="106"/>
      <c r="AE63" s="106">
        <v>3946.8</v>
      </c>
      <c r="AF63" s="106">
        <v>8091.6</v>
      </c>
      <c r="AG63" s="106">
        <v>8085</v>
      </c>
      <c r="AH63" s="106">
        <v>0</v>
      </c>
      <c r="AI63" s="106">
        <v>0</v>
      </c>
      <c r="AJ63" s="106">
        <v>0</v>
      </c>
      <c r="AK63" s="106">
        <v>0</v>
      </c>
      <c r="AL63" s="106">
        <v>26.400000000000002</v>
      </c>
      <c r="AM63" s="106">
        <v>39.6</v>
      </c>
      <c r="AN63" s="106">
        <v>0</v>
      </c>
      <c r="AO63" s="106">
        <v>0</v>
      </c>
      <c r="AP63" s="106">
        <v>6204</v>
      </c>
      <c r="AQ63" s="106">
        <v>6204</v>
      </c>
      <c r="AR63" s="106">
        <v>0</v>
      </c>
      <c r="AS63" s="106">
        <v>0</v>
      </c>
      <c r="AT63" s="106">
        <v>0</v>
      </c>
      <c r="AU63" s="106">
        <v>0</v>
      </c>
      <c r="AV63" s="106">
        <v>302.40000000000003</v>
      </c>
      <c r="AW63" s="106">
        <v>1433.6000000000001</v>
      </c>
      <c r="AX63" s="106">
        <v>224</v>
      </c>
      <c r="AY63" s="106">
        <v>189</v>
      </c>
      <c r="AZ63" s="106">
        <v>0</v>
      </c>
      <c r="BA63" s="106">
        <v>854</v>
      </c>
      <c r="BB63" s="106">
        <v>168</v>
      </c>
      <c r="BC63" s="107">
        <v>308</v>
      </c>
      <c r="BD63" s="107">
        <v>1461.6000000000001</v>
      </c>
      <c r="BE63" s="107">
        <v>1555.2</v>
      </c>
      <c r="BF63" s="107">
        <v>2880</v>
      </c>
      <c r="BG63" s="107">
        <v>2368.8000000000002</v>
      </c>
      <c r="BH63" s="107">
        <v>551.52</v>
      </c>
      <c r="BI63" s="107">
        <v>218.88</v>
      </c>
      <c r="BJ63" s="107">
        <v>348.48</v>
      </c>
      <c r="BK63" s="107">
        <v>396</v>
      </c>
      <c r="BL63" s="107">
        <v>0</v>
      </c>
      <c r="BM63" s="107">
        <v>1231.2</v>
      </c>
      <c r="BN63" s="107">
        <v>2019.6000000000001</v>
      </c>
      <c r="BO63" s="107">
        <v>11.52</v>
      </c>
      <c r="BP63" s="107">
        <v>1170</v>
      </c>
      <c r="BQ63" s="107">
        <v>1627.2</v>
      </c>
      <c r="BR63" s="107">
        <v>348</v>
      </c>
      <c r="BS63" s="108">
        <v>372</v>
      </c>
    </row>
    <row r="64" spans="1:71" ht="13.5" thickBot="1" x14ac:dyDescent="0.25">
      <c r="A64" s="109" t="s">
        <v>26</v>
      </c>
      <c r="B64" s="110"/>
      <c r="C64" s="110"/>
      <c r="D64" s="110"/>
      <c r="E64" s="110"/>
      <c r="F64" s="110">
        <v>187.20000000000002</v>
      </c>
      <c r="G64" s="110">
        <v>158.4</v>
      </c>
      <c r="H64" s="110">
        <v>11.4</v>
      </c>
      <c r="I64" s="110">
        <v>110</v>
      </c>
      <c r="J64" s="110">
        <v>110</v>
      </c>
      <c r="K64" s="110">
        <v>0</v>
      </c>
      <c r="L64" s="110">
        <v>62.800000000000004</v>
      </c>
      <c r="M64" s="110">
        <v>62.800000000000004</v>
      </c>
      <c r="N64" s="110">
        <v>0</v>
      </c>
      <c r="O64" s="110">
        <v>0</v>
      </c>
      <c r="P64" s="110">
        <v>0</v>
      </c>
      <c r="Q64" s="110">
        <v>99.9</v>
      </c>
      <c r="R64" s="110">
        <v>0</v>
      </c>
      <c r="S64" s="110">
        <v>0</v>
      </c>
      <c r="T64" s="110">
        <v>0</v>
      </c>
      <c r="U64" s="110">
        <v>0</v>
      </c>
      <c r="V64" s="110">
        <v>7128</v>
      </c>
      <c r="W64" s="110">
        <v>7128</v>
      </c>
      <c r="X64" s="110"/>
      <c r="Y64" s="110">
        <v>211.20000000000002</v>
      </c>
      <c r="Z64" s="110"/>
      <c r="AA64" s="110">
        <v>1029.5999999999999</v>
      </c>
      <c r="AB64" s="110"/>
      <c r="AC64" s="110">
        <v>0</v>
      </c>
      <c r="AD64" s="110"/>
      <c r="AE64" s="110">
        <v>3603.6</v>
      </c>
      <c r="AF64" s="110">
        <v>7576.8</v>
      </c>
      <c r="AG64" s="110">
        <v>7576.8</v>
      </c>
      <c r="AH64" s="110">
        <v>0</v>
      </c>
      <c r="AI64" s="110">
        <v>0</v>
      </c>
      <c r="AJ64" s="110">
        <v>0</v>
      </c>
      <c r="AK64" s="110">
        <v>0</v>
      </c>
      <c r="AL64" s="110">
        <v>39.6</v>
      </c>
      <c r="AM64" s="110">
        <v>33</v>
      </c>
      <c r="AN64" s="110">
        <v>0</v>
      </c>
      <c r="AO64" s="110">
        <v>0</v>
      </c>
      <c r="AP64" s="110">
        <v>6837.6</v>
      </c>
      <c r="AQ64" s="110">
        <v>6824.4000000000005</v>
      </c>
      <c r="AR64" s="110">
        <v>0</v>
      </c>
      <c r="AS64" s="110">
        <v>0</v>
      </c>
      <c r="AT64" s="110">
        <v>0</v>
      </c>
      <c r="AU64" s="110">
        <v>0</v>
      </c>
      <c r="AV64" s="110">
        <v>302.40000000000003</v>
      </c>
      <c r="AW64" s="110">
        <v>1422.4</v>
      </c>
      <c r="AX64" s="110">
        <v>228.20000000000002</v>
      </c>
      <c r="AY64" s="110">
        <v>189</v>
      </c>
      <c r="AZ64" s="110">
        <v>0</v>
      </c>
      <c r="BA64" s="110">
        <v>847</v>
      </c>
      <c r="BB64" s="110">
        <v>168</v>
      </c>
      <c r="BC64" s="111">
        <v>302.40000000000003</v>
      </c>
      <c r="BD64" s="111">
        <v>1368</v>
      </c>
      <c r="BE64" s="111">
        <v>1562.4</v>
      </c>
      <c r="BF64" s="111">
        <v>2844</v>
      </c>
      <c r="BG64" s="111">
        <v>2188.8000000000002</v>
      </c>
      <c r="BH64" s="111">
        <v>532.79999999999995</v>
      </c>
      <c r="BI64" s="111">
        <v>218.88</v>
      </c>
      <c r="BJ64" s="111">
        <v>322.56</v>
      </c>
      <c r="BK64" s="111">
        <v>400.32</v>
      </c>
      <c r="BL64" s="111">
        <v>0</v>
      </c>
      <c r="BM64" s="111">
        <v>1132.8</v>
      </c>
      <c r="BN64" s="111">
        <v>1836</v>
      </c>
      <c r="BO64" s="111">
        <v>11.52</v>
      </c>
      <c r="BP64" s="111">
        <v>1162.8</v>
      </c>
      <c r="BQ64" s="111">
        <v>1648.8</v>
      </c>
      <c r="BR64" s="111">
        <v>336</v>
      </c>
      <c r="BS64" s="112">
        <v>376.8</v>
      </c>
    </row>
    <row r="65" spans="1:71" x14ac:dyDescent="0.2">
      <c r="A65" s="90" t="s">
        <v>2</v>
      </c>
      <c r="B65" s="96">
        <v>0</v>
      </c>
      <c r="C65" s="96">
        <v>0</v>
      </c>
      <c r="D65" s="96">
        <v>0</v>
      </c>
      <c r="E65" s="96">
        <v>0</v>
      </c>
      <c r="F65" s="96">
        <v>9256.8000000000011</v>
      </c>
      <c r="G65" s="96">
        <v>7286.4000000000015</v>
      </c>
      <c r="H65" s="96">
        <v>361.8</v>
      </c>
      <c r="I65" s="96">
        <v>5463.6</v>
      </c>
      <c r="J65" s="96">
        <v>5463.6</v>
      </c>
      <c r="K65" s="96">
        <v>0</v>
      </c>
      <c r="L65" s="96">
        <v>5120.0000000000009</v>
      </c>
      <c r="M65" s="96">
        <v>5120.0000000000009</v>
      </c>
      <c r="N65" s="96">
        <v>0</v>
      </c>
      <c r="O65" s="96">
        <v>0</v>
      </c>
      <c r="P65" s="96">
        <v>19.2</v>
      </c>
      <c r="Q65" s="96">
        <v>2102.2499999999995</v>
      </c>
      <c r="R65" s="96">
        <v>0</v>
      </c>
      <c r="S65" s="96">
        <v>0</v>
      </c>
      <c r="T65" s="96">
        <v>0</v>
      </c>
      <c r="U65" s="96">
        <v>0</v>
      </c>
      <c r="V65" s="96">
        <v>200587.2</v>
      </c>
      <c r="W65" s="96">
        <v>200574</v>
      </c>
      <c r="X65" s="96">
        <v>0</v>
      </c>
      <c r="Y65" s="96">
        <v>11629.199999999997</v>
      </c>
      <c r="Z65" s="96">
        <v>0</v>
      </c>
      <c r="AA65" s="96">
        <v>18017.999999999996</v>
      </c>
      <c r="AB65" s="96">
        <v>0</v>
      </c>
      <c r="AC65" s="96">
        <v>0</v>
      </c>
      <c r="AD65" s="96">
        <v>0</v>
      </c>
      <c r="AE65" s="96">
        <v>73141.2</v>
      </c>
      <c r="AF65" s="96">
        <v>194475.59999999998</v>
      </c>
      <c r="AG65" s="96">
        <v>194475.59999999998</v>
      </c>
      <c r="AH65" s="96">
        <v>0</v>
      </c>
      <c r="AI65" s="96">
        <v>0</v>
      </c>
      <c r="AJ65" s="96">
        <v>13.200000000000001</v>
      </c>
      <c r="AK65" s="96">
        <v>19.8</v>
      </c>
      <c r="AL65" s="96">
        <v>976.80000000000007</v>
      </c>
      <c r="AM65" s="96">
        <v>976.80000000000007</v>
      </c>
      <c r="AN65" s="96">
        <v>0</v>
      </c>
      <c r="AO65" s="96">
        <v>0</v>
      </c>
      <c r="AP65" s="96">
        <v>189156.00000000003</v>
      </c>
      <c r="AQ65" s="96">
        <v>189156</v>
      </c>
      <c r="AR65" s="96">
        <v>0</v>
      </c>
      <c r="AS65" s="96">
        <v>0</v>
      </c>
      <c r="AT65" s="96">
        <v>0</v>
      </c>
      <c r="AU65" s="96">
        <v>0</v>
      </c>
      <c r="AV65" s="96">
        <v>13708.800000000001</v>
      </c>
      <c r="AW65" s="96">
        <v>40275.19999999999</v>
      </c>
      <c r="AX65" s="96">
        <v>10617.600000000002</v>
      </c>
      <c r="AY65" s="96">
        <v>8005.2000000000016</v>
      </c>
      <c r="AZ65" s="96">
        <v>0</v>
      </c>
      <c r="BA65" s="96">
        <v>21014</v>
      </c>
      <c r="BB65" s="96">
        <v>5139.3999999999996</v>
      </c>
      <c r="BC65" s="96">
        <v>8453.2000000000007</v>
      </c>
      <c r="BD65" s="96">
        <v>31924.799999999996</v>
      </c>
      <c r="BE65" s="96">
        <v>37612.799999999988</v>
      </c>
      <c r="BF65" s="96">
        <v>68760</v>
      </c>
      <c r="BG65" s="96">
        <v>50299.200000000012</v>
      </c>
      <c r="BH65" s="96">
        <v>12111.84</v>
      </c>
      <c r="BI65" s="96">
        <v>6000.4800000000005</v>
      </c>
      <c r="BJ65" s="96">
        <v>8709.1200000000008</v>
      </c>
      <c r="BK65" s="96">
        <v>9555.840000000002</v>
      </c>
      <c r="BL65" s="96">
        <v>0</v>
      </c>
      <c r="BM65" s="96">
        <v>25689.599999999999</v>
      </c>
      <c r="BN65" s="96">
        <v>41810.400000000001</v>
      </c>
      <c r="BO65" s="96">
        <v>264.96000000000015</v>
      </c>
      <c r="BP65" s="96">
        <v>26427.599999999999</v>
      </c>
      <c r="BQ65" s="96">
        <v>38818.799999999996</v>
      </c>
      <c r="BR65" s="96">
        <v>9014.4</v>
      </c>
      <c r="BS65" s="96">
        <v>10785.599999999999</v>
      </c>
    </row>
    <row r="70" spans="1:71" ht="18" x14ac:dyDescent="0.25">
      <c r="A70" s="157" t="s">
        <v>160</v>
      </c>
      <c r="B70" s="157"/>
      <c r="C70" s="157"/>
      <c r="D70" s="157"/>
      <c r="E70" s="157"/>
      <c r="F70" s="157"/>
      <c r="G70" s="157"/>
      <c r="H70" s="157"/>
      <c r="I70" s="157"/>
      <c r="J70" s="122"/>
      <c r="K70" s="122"/>
      <c r="L70" s="122"/>
      <c r="M70" s="122"/>
      <c r="N70" s="122"/>
      <c r="O70" s="122"/>
      <c r="P70" s="122"/>
    </row>
    <row r="71" spans="1:71" ht="18.75" thickBot="1" x14ac:dyDescent="0.3">
      <c r="A71" s="158" t="s">
        <v>111</v>
      </c>
      <c r="B71" s="159"/>
      <c r="C71" s="159"/>
      <c r="D71" s="159"/>
      <c r="E71" s="159"/>
      <c r="F71" s="123"/>
      <c r="G71" s="158" t="s">
        <v>112</v>
      </c>
      <c r="H71" s="159"/>
      <c r="I71" s="159"/>
      <c r="J71" s="159"/>
      <c r="K71" s="159"/>
      <c r="L71" s="86"/>
      <c r="M71" s="86"/>
      <c r="N71" s="86"/>
      <c r="O71" s="86"/>
      <c r="P71" s="86"/>
    </row>
    <row r="72" spans="1:71" ht="13.5" thickBot="1" x14ac:dyDescent="0.25">
      <c r="A72" s="160" t="s">
        <v>113</v>
      </c>
      <c r="B72" s="161"/>
      <c r="C72" s="124" t="s">
        <v>114</v>
      </c>
      <c r="D72" s="124" t="s">
        <v>115</v>
      </c>
      <c r="E72" s="124" t="s">
        <v>116</v>
      </c>
      <c r="F72" s="125"/>
      <c r="G72" s="160" t="s">
        <v>113</v>
      </c>
      <c r="H72" s="161"/>
      <c r="I72" s="124" t="s">
        <v>114</v>
      </c>
      <c r="J72" s="124" t="s">
        <v>115</v>
      </c>
      <c r="K72" s="124" t="s">
        <v>116</v>
      </c>
      <c r="L72" s="86"/>
      <c r="M72" s="86"/>
      <c r="N72" s="86"/>
      <c r="O72" s="86"/>
      <c r="P72" s="86"/>
    </row>
    <row r="73" spans="1:71" ht="38.25" x14ac:dyDescent="0.2">
      <c r="A73" s="126" t="s">
        <v>117</v>
      </c>
      <c r="B73" s="127" t="s">
        <v>118</v>
      </c>
      <c r="C73" s="128">
        <v>40000</v>
      </c>
      <c r="D73" s="128">
        <v>40000</v>
      </c>
      <c r="E73" s="128">
        <v>40000</v>
      </c>
      <c r="F73" s="125"/>
      <c r="G73" s="126" t="s">
        <v>117</v>
      </c>
      <c r="H73" s="127" t="s">
        <v>118</v>
      </c>
      <c r="I73" s="128">
        <v>40000</v>
      </c>
      <c r="J73" s="128">
        <v>40000</v>
      </c>
      <c r="K73" s="128">
        <v>40000</v>
      </c>
      <c r="L73" s="86"/>
      <c r="M73" s="86"/>
      <c r="N73" s="86"/>
      <c r="O73" s="86"/>
      <c r="P73" s="86"/>
    </row>
    <row r="74" spans="1:71" ht="38.25" x14ac:dyDescent="0.2">
      <c r="A74" s="129" t="s">
        <v>119</v>
      </c>
      <c r="B74" s="130" t="s">
        <v>120</v>
      </c>
      <c r="C74" s="131">
        <v>60.9</v>
      </c>
      <c r="D74" s="131">
        <v>60.9</v>
      </c>
      <c r="E74" s="131">
        <v>60.9</v>
      </c>
      <c r="F74" s="125"/>
      <c r="G74" s="129" t="s">
        <v>119</v>
      </c>
      <c r="H74" s="130" t="s">
        <v>120</v>
      </c>
      <c r="I74" s="131">
        <v>58.5</v>
      </c>
      <c r="J74" s="131">
        <v>58.5</v>
      </c>
      <c r="K74" s="131">
        <v>58.5</v>
      </c>
      <c r="L74" s="86"/>
      <c r="M74" s="86"/>
      <c r="N74" s="86"/>
      <c r="O74" s="86"/>
      <c r="P74" s="86"/>
    </row>
    <row r="75" spans="1:71" x14ac:dyDescent="0.2">
      <c r="A75" s="152" t="s">
        <v>121</v>
      </c>
      <c r="B75" s="130" t="s">
        <v>122</v>
      </c>
      <c r="C75" s="131">
        <v>209</v>
      </c>
      <c r="D75" s="131">
        <v>209</v>
      </c>
      <c r="E75" s="131">
        <v>209</v>
      </c>
      <c r="F75" s="123"/>
      <c r="G75" s="152" t="s">
        <v>121</v>
      </c>
      <c r="H75" s="130" t="s">
        <v>122</v>
      </c>
      <c r="I75" s="131">
        <v>224</v>
      </c>
      <c r="J75" s="131">
        <v>224</v>
      </c>
      <c r="K75" s="131">
        <v>224</v>
      </c>
      <c r="L75" s="86"/>
      <c r="M75" s="86"/>
      <c r="N75" s="86"/>
      <c r="O75" s="86"/>
      <c r="P75" s="86"/>
    </row>
    <row r="76" spans="1:71" x14ac:dyDescent="0.2">
      <c r="A76" s="150"/>
      <c r="B76" s="130" t="s">
        <v>123</v>
      </c>
      <c r="C76" s="131">
        <v>181</v>
      </c>
      <c r="D76" s="131">
        <v>181</v>
      </c>
      <c r="E76" s="131">
        <v>181</v>
      </c>
      <c r="F76" s="123"/>
      <c r="G76" s="150"/>
      <c r="H76" s="130" t="s">
        <v>123</v>
      </c>
      <c r="I76" s="131">
        <v>191</v>
      </c>
      <c r="J76" s="131">
        <v>191</v>
      </c>
      <c r="K76" s="131">
        <v>191</v>
      </c>
      <c r="L76" s="86"/>
      <c r="M76" s="86"/>
      <c r="N76" s="86"/>
      <c r="O76" s="86"/>
      <c r="P76" s="86"/>
    </row>
    <row r="77" spans="1:71" x14ac:dyDescent="0.2">
      <c r="A77" s="153"/>
      <c r="B77" s="130" t="s">
        <v>124</v>
      </c>
      <c r="C77" s="131">
        <v>130</v>
      </c>
      <c r="D77" s="131">
        <v>130</v>
      </c>
      <c r="E77" s="131">
        <v>130</v>
      </c>
      <c r="F77" s="123"/>
      <c r="G77" s="153"/>
      <c r="H77" s="130" t="s">
        <v>124</v>
      </c>
      <c r="I77" s="131">
        <v>134</v>
      </c>
      <c r="J77" s="131">
        <v>134</v>
      </c>
      <c r="K77" s="131">
        <v>134</v>
      </c>
      <c r="L77" s="86"/>
      <c r="M77" s="86"/>
      <c r="N77" s="86"/>
      <c r="O77" s="86"/>
      <c r="P77" s="86"/>
    </row>
    <row r="78" spans="1:71" ht="38.25" x14ac:dyDescent="0.2">
      <c r="A78" s="129" t="s">
        <v>125</v>
      </c>
      <c r="B78" s="130" t="s">
        <v>126</v>
      </c>
      <c r="C78" s="131">
        <v>0.75</v>
      </c>
      <c r="D78" s="131">
        <v>0.75</v>
      </c>
      <c r="E78" s="131">
        <v>0.75</v>
      </c>
      <c r="F78" s="123"/>
      <c r="G78" s="129" t="s">
        <v>125</v>
      </c>
      <c r="H78" s="130" t="s">
        <v>126</v>
      </c>
      <c r="I78" s="131">
        <v>0.78</v>
      </c>
      <c r="J78" s="131">
        <v>0.78</v>
      </c>
      <c r="K78" s="131">
        <v>0.78</v>
      </c>
      <c r="L78" s="86"/>
      <c r="M78" s="86"/>
      <c r="N78" s="86"/>
      <c r="O78" s="86"/>
      <c r="P78" s="86" t="s">
        <v>127</v>
      </c>
      <c r="S78" s="132" t="s">
        <v>128</v>
      </c>
    </row>
    <row r="79" spans="1:71" x14ac:dyDescent="0.2">
      <c r="A79" s="152" t="s">
        <v>129</v>
      </c>
      <c r="B79" s="130" t="s">
        <v>130</v>
      </c>
      <c r="C79" s="131">
        <v>18.2</v>
      </c>
      <c r="D79" s="131">
        <v>18.2</v>
      </c>
      <c r="E79" s="131">
        <v>18.2</v>
      </c>
      <c r="F79" s="123"/>
      <c r="G79" s="152" t="s">
        <v>129</v>
      </c>
      <c r="H79" s="130" t="s">
        <v>130</v>
      </c>
      <c r="I79" s="131">
        <v>18.2</v>
      </c>
      <c r="J79" s="131">
        <v>18.2</v>
      </c>
      <c r="K79" s="131">
        <v>18.2</v>
      </c>
      <c r="L79" s="86"/>
      <c r="M79" s="86"/>
      <c r="N79" s="86"/>
      <c r="O79" s="86"/>
      <c r="P79" s="86"/>
    </row>
    <row r="80" spans="1:71" ht="13.5" x14ac:dyDescent="0.25">
      <c r="A80" s="150"/>
      <c r="B80" s="130" t="s">
        <v>131</v>
      </c>
      <c r="C80" s="131">
        <v>10.4</v>
      </c>
      <c r="D80" s="131">
        <v>10.4</v>
      </c>
      <c r="E80" s="131">
        <v>10.4</v>
      </c>
      <c r="F80" s="123"/>
      <c r="G80" s="150"/>
      <c r="H80" s="130" t="s">
        <v>131</v>
      </c>
      <c r="I80" s="131">
        <v>10.4</v>
      </c>
      <c r="J80" s="131">
        <v>10.4</v>
      </c>
      <c r="K80" s="131">
        <v>10.4</v>
      </c>
      <c r="L80" s="86"/>
      <c r="M80" s="154"/>
      <c r="N80" s="154"/>
      <c r="O80" s="154"/>
      <c r="P80" s="154"/>
      <c r="S80" s="133" t="s">
        <v>132</v>
      </c>
    </row>
    <row r="81" spans="1:20" x14ac:dyDescent="0.2">
      <c r="A81" s="153"/>
      <c r="B81" s="130" t="s">
        <v>133</v>
      </c>
      <c r="C81" s="131">
        <v>6.96</v>
      </c>
      <c r="D81" s="131">
        <v>6.96</v>
      </c>
      <c r="E81" s="131">
        <v>6.96</v>
      </c>
      <c r="F81" s="123"/>
      <c r="G81" s="153"/>
      <c r="H81" s="130" t="s">
        <v>133</v>
      </c>
      <c r="I81" s="131">
        <v>6.96</v>
      </c>
      <c r="J81" s="131">
        <v>6.96</v>
      </c>
      <c r="K81" s="131">
        <v>6.96</v>
      </c>
      <c r="L81" s="86"/>
      <c r="M81" s="86" t="s">
        <v>134</v>
      </c>
      <c r="N81" s="86" t="s">
        <v>135</v>
      </c>
      <c r="O81" s="86"/>
      <c r="P81" s="122" t="s">
        <v>136</v>
      </c>
      <c r="Q81" s="134" t="s">
        <v>137</v>
      </c>
      <c r="R81" s="122"/>
      <c r="S81" s="122" t="s">
        <v>136</v>
      </c>
      <c r="T81" s="134" t="s">
        <v>137</v>
      </c>
    </row>
    <row r="82" spans="1:20" x14ac:dyDescent="0.2">
      <c r="A82" s="152" t="s">
        <v>138</v>
      </c>
      <c r="B82" s="130" t="s">
        <v>139</v>
      </c>
      <c r="C82" s="135">
        <f>BD10+BF10</f>
        <v>6422.4000000000005</v>
      </c>
      <c r="D82" s="135">
        <f>BD15+BF15</f>
        <v>8949.6</v>
      </c>
      <c r="E82" s="135">
        <f>BD24+BF24</f>
        <v>8863.2000000000007</v>
      </c>
      <c r="F82" s="123"/>
      <c r="G82" s="152" t="s">
        <v>138</v>
      </c>
      <c r="H82" s="130" t="s">
        <v>139</v>
      </c>
      <c r="I82" s="136">
        <f>BE10+BG10</f>
        <v>4946.4000000000005</v>
      </c>
      <c r="J82" s="136">
        <f>BE15+BG15</f>
        <v>6480</v>
      </c>
      <c r="K82" s="136">
        <f>BE24+BG24</f>
        <v>7675.2</v>
      </c>
      <c r="L82" s="86">
        <v>4</v>
      </c>
      <c r="M82" s="137">
        <f>(C82+C85+I82+I85)/1000</f>
        <v>17.682800000000004</v>
      </c>
      <c r="N82" s="137">
        <f>(C83+C86+I83+I86)/1000</f>
        <v>8.0684000000000005</v>
      </c>
      <c r="O82" s="86"/>
      <c r="P82" s="137">
        <f>(AF10+AJ10)/1000</f>
        <v>9.1871999999999989</v>
      </c>
      <c r="Q82" s="115">
        <f>(AF44+AJ44)/1000</f>
        <v>8.2896000000000001</v>
      </c>
      <c r="S82" s="138">
        <f t="shared" ref="S82:T84" si="3">M82+P82</f>
        <v>26.870000000000005</v>
      </c>
      <c r="T82" s="138">
        <f t="shared" si="3"/>
        <v>16.358000000000001</v>
      </c>
    </row>
    <row r="83" spans="1:20" x14ac:dyDescent="0.2">
      <c r="A83" s="150"/>
      <c r="B83" s="130" t="s">
        <v>140</v>
      </c>
      <c r="C83" s="135">
        <f>BD44+BF44</f>
        <v>3952.8</v>
      </c>
      <c r="D83" s="135">
        <f>BD49+BF49</f>
        <v>4320</v>
      </c>
      <c r="E83" s="135">
        <f>BD58+BF58</f>
        <v>4262.4000000000005</v>
      </c>
      <c r="F83" s="123"/>
      <c r="G83" s="150"/>
      <c r="H83" s="130" t="s">
        <v>140</v>
      </c>
      <c r="I83" s="135">
        <f>BE44+BG44</f>
        <v>2505.6</v>
      </c>
      <c r="J83" s="135">
        <f>BE49+BG49</f>
        <v>3916.8</v>
      </c>
      <c r="K83" s="135">
        <f>BE58+BG58</f>
        <v>4521.6000000000004</v>
      </c>
      <c r="L83" s="86">
        <v>9</v>
      </c>
      <c r="M83" s="137">
        <f>(D82+D85+J82+J85)/1000</f>
        <v>23.636399999999998</v>
      </c>
      <c r="N83" s="137">
        <f>(D83+D86+J83+J86)/1000</f>
        <v>10.7736</v>
      </c>
      <c r="O83" s="86"/>
      <c r="P83" s="137">
        <f>(AF15+AJ15)/1000</f>
        <v>8.4743999999999993</v>
      </c>
      <c r="Q83" s="115">
        <f>(AF49+AJ49)/1000</f>
        <v>7.9859999999999998</v>
      </c>
      <c r="S83" s="138">
        <f t="shared" si="3"/>
        <v>32.110799999999998</v>
      </c>
      <c r="T83" s="138">
        <f t="shared" si="3"/>
        <v>18.759599999999999</v>
      </c>
    </row>
    <row r="84" spans="1:20" x14ac:dyDescent="0.2">
      <c r="A84" s="150"/>
      <c r="B84" s="130" t="s">
        <v>141</v>
      </c>
      <c r="C84" s="139">
        <f>SQRT(C82^2+C83^2)</f>
        <v>7541.3426921205491</v>
      </c>
      <c r="D84" s="139">
        <f>SQRT(D82^2+D83^2)</f>
        <v>9937.6928992598678</v>
      </c>
      <c r="E84" s="139">
        <f>SQRT(E82^2+E83^2)</f>
        <v>9834.8547523590823</v>
      </c>
      <c r="F84" s="123"/>
      <c r="G84" s="150"/>
      <c r="H84" s="130" t="s">
        <v>141</v>
      </c>
      <c r="I84" s="139">
        <f>SQRT(I82^2+I83^2)</f>
        <v>5544.8087721760076</v>
      </c>
      <c r="J84" s="139">
        <f>SQRT(J82^2+J83^2)</f>
        <v>7571.7714070090624</v>
      </c>
      <c r="K84" s="139">
        <f>SQRT(K82^2+K83^2)</f>
        <v>8908.0616073307447</v>
      </c>
      <c r="L84" s="86">
        <v>18</v>
      </c>
      <c r="M84" s="137">
        <f>(E82+E85+K82+K85)/1000</f>
        <v>24.58</v>
      </c>
      <c r="N84" s="137">
        <f>(E83+E86+K83+K86)/1000</f>
        <v>11.217200000000002</v>
      </c>
      <c r="O84" s="86"/>
      <c r="P84" s="137">
        <f>(AF24+AJ24)/1000</f>
        <v>10.692</v>
      </c>
      <c r="Q84" s="115">
        <f>(AF58+AJ58)/1000</f>
        <v>8.6327999999999996</v>
      </c>
      <c r="S84" s="138">
        <f t="shared" si="3"/>
        <v>35.271999999999998</v>
      </c>
      <c r="T84" s="138">
        <f t="shared" si="3"/>
        <v>19.850000000000001</v>
      </c>
    </row>
    <row r="85" spans="1:20" x14ac:dyDescent="0.2">
      <c r="A85" s="150"/>
      <c r="B85" s="130" t="s">
        <v>142</v>
      </c>
      <c r="C85" s="135">
        <f>AV10</f>
        <v>2024.4</v>
      </c>
      <c r="D85" s="135">
        <f>AV15</f>
        <v>2730</v>
      </c>
      <c r="E85" s="135">
        <f>AV24</f>
        <v>2654.4</v>
      </c>
      <c r="F85" s="123"/>
      <c r="G85" s="150"/>
      <c r="H85" s="130" t="s">
        <v>142</v>
      </c>
      <c r="I85" s="135">
        <f>AW10</f>
        <v>4289.6000000000004</v>
      </c>
      <c r="J85" s="135">
        <f>AW15</f>
        <v>5476.8</v>
      </c>
      <c r="K85" s="135">
        <f>AW24</f>
        <v>5387.2</v>
      </c>
      <c r="L85" s="86"/>
      <c r="M85" s="86"/>
      <c r="N85" s="86"/>
      <c r="O85" s="86"/>
      <c r="P85" s="86"/>
    </row>
    <row r="86" spans="1:20" x14ac:dyDescent="0.2">
      <c r="A86" s="150"/>
      <c r="B86" s="130" t="s">
        <v>143</v>
      </c>
      <c r="C86" s="135">
        <f>AV44</f>
        <v>344.40000000000003</v>
      </c>
      <c r="D86" s="135">
        <f>AV49</f>
        <v>688.80000000000007</v>
      </c>
      <c r="E86" s="135">
        <f>AV58</f>
        <v>663.6</v>
      </c>
      <c r="F86" s="123"/>
      <c r="G86" s="150"/>
      <c r="H86" s="130" t="s">
        <v>143</v>
      </c>
      <c r="I86" s="135">
        <f>AW44</f>
        <v>1265.6000000000001</v>
      </c>
      <c r="J86" s="135">
        <f>AW49</f>
        <v>1848</v>
      </c>
      <c r="K86" s="135">
        <f>AW58</f>
        <v>1769.6000000000001</v>
      </c>
      <c r="L86" s="86"/>
      <c r="M86" s="86"/>
      <c r="N86" s="86"/>
      <c r="O86" s="86"/>
      <c r="P86" s="86"/>
    </row>
    <row r="87" spans="1:20" x14ac:dyDescent="0.2">
      <c r="A87" s="150"/>
      <c r="B87" s="130" t="s">
        <v>144</v>
      </c>
      <c r="C87" s="139">
        <f>SQRT(C85^2+C86^2)</f>
        <v>2053.486479137372</v>
      </c>
      <c r="D87" s="139">
        <f>SQRT(D85^2+D86^2)</f>
        <v>2815.5541976669533</v>
      </c>
      <c r="E87" s="139">
        <f>SQRT(E85^2+E86^2)</f>
        <v>2736.0928931598796</v>
      </c>
      <c r="F87" s="123"/>
      <c r="G87" s="150"/>
      <c r="H87" s="130" t="s">
        <v>144</v>
      </c>
      <c r="I87" s="139">
        <f>SQRT(I85^2+I86^2)</f>
        <v>4472.4055630052162</v>
      </c>
      <c r="J87" s="139">
        <f>SQRT(J85^2+J86^2)</f>
        <v>5780.1766616600917</v>
      </c>
      <c r="K87" s="139">
        <f>SQRT(K85^2+K86^2)</f>
        <v>5670.397516929479</v>
      </c>
      <c r="L87" s="86"/>
      <c r="M87" s="86"/>
      <c r="N87" s="86"/>
      <c r="O87" s="86"/>
      <c r="P87" s="86"/>
    </row>
    <row r="88" spans="1:20" x14ac:dyDescent="0.2">
      <c r="A88" s="153"/>
      <c r="B88" s="130" t="s">
        <v>145</v>
      </c>
      <c r="C88" s="139">
        <f>SQRT((C82+C85)^2+(C83+C86)^2)</f>
        <v>9477.0437415894648</v>
      </c>
      <c r="D88" s="139">
        <f>SQRT((D82+D85)^2+(D83+D86)^2)</f>
        <v>12708.309627956032</v>
      </c>
      <c r="E88" s="139">
        <f>SQRT((E82+E85)^2+(E83+E86)^2)</f>
        <v>12526.794712136063</v>
      </c>
      <c r="F88" s="123"/>
      <c r="G88" s="153"/>
      <c r="H88" s="130" t="s">
        <v>145</v>
      </c>
      <c r="I88" s="139">
        <f>SQRT((I82+I85)^2+(I83+I86)^2)</f>
        <v>9976.2540785607507</v>
      </c>
      <c r="J88" s="139">
        <f>SQRT((J82+J85)^2+(J83+J86)^2)</f>
        <v>13273.958915108935</v>
      </c>
      <c r="K88" s="139">
        <f>SQRT((K82+K85)^2+(K83+K86)^2)</f>
        <v>14498.465132557998</v>
      </c>
      <c r="L88" s="86"/>
      <c r="M88" s="86"/>
      <c r="N88" s="86"/>
      <c r="O88" s="86"/>
      <c r="P88" s="86"/>
    </row>
    <row r="89" spans="1:20" x14ac:dyDescent="0.2">
      <c r="A89" s="155" t="s">
        <v>146</v>
      </c>
      <c r="B89" s="130" t="s">
        <v>147</v>
      </c>
      <c r="C89" s="139">
        <f>C84/C73</f>
        <v>0.18853356730301374</v>
      </c>
      <c r="D89" s="139">
        <f>D84/D73</f>
        <v>0.2484423224814967</v>
      </c>
      <c r="E89" s="139">
        <f>E84/E73</f>
        <v>0.24587136880897706</v>
      </c>
      <c r="F89" s="123"/>
      <c r="G89" s="155" t="s">
        <v>146</v>
      </c>
      <c r="H89" s="130" t="s">
        <v>147</v>
      </c>
      <c r="I89" s="139">
        <f>I84/I73</f>
        <v>0.13862021930440019</v>
      </c>
      <c r="J89" s="139">
        <f>J84/J73</f>
        <v>0.18929428517522656</v>
      </c>
      <c r="K89" s="139">
        <f>K84/K73</f>
        <v>0.22270154018326863</v>
      </c>
      <c r="L89" s="86"/>
      <c r="M89" s="86"/>
      <c r="N89" s="86"/>
      <c r="O89" s="86"/>
      <c r="P89" s="86"/>
    </row>
    <row r="90" spans="1:20" x14ac:dyDescent="0.2">
      <c r="A90" s="155"/>
      <c r="B90" s="130" t="s">
        <v>148</v>
      </c>
      <c r="C90" s="139">
        <f>C87/C73</f>
        <v>5.1337161978434298E-2</v>
      </c>
      <c r="D90" s="139">
        <f>D87/D73</f>
        <v>7.0388854941673837E-2</v>
      </c>
      <c r="E90" s="139">
        <f>E87/E73</f>
        <v>6.8402322328996984E-2</v>
      </c>
      <c r="F90" s="123"/>
      <c r="G90" s="155"/>
      <c r="H90" s="130" t="s">
        <v>148</v>
      </c>
      <c r="I90" s="139">
        <f>I87/I73</f>
        <v>0.1118101390751304</v>
      </c>
      <c r="J90" s="139">
        <f>J87/J73</f>
        <v>0.14450441654150228</v>
      </c>
      <c r="K90" s="139">
        <f>K87/K73</f>
        <v>0.14175993792323699</v>
      </c>
      <c r="L90" s="86"/>
      <c r="M90" s="86"/>
      <c r="N90" s="86"/>
      <c r="O90" s="86"/>
      <c r="P90" s="86"/>
    </row>
    <row r="91" spans="1:20" ht="13.5" thickBot="1" x14ac:dyDescent="0.25">
      <c r="A91" s="156"/>
      <c r="B91" s="140" t="s">
        <v>149</v>
      </c>
      <c r="C91" s="141">
        <f>C88/C73</f>
        <v>0.23692609353973662</v>
      </c>
      <c r="D91" s="141">
        <f>D88/D73</f>
        <v>0.31770774069890079</v>
      </c>
      <c r="E91" s="141">
        <f>E88/E73</f>
        <v>0.31316986780340156</v>
      </c>
      <c r="F91" s="123"/>
      <c r="G91" s="156"/>
      <c r="H91" s="140" t="s">
        <v>149</v>
      </c>
      <c r="I91" s="141">
        <f>I88/I73</f>
        <v>0.24940635196401878</v>
      </c>
      <c r="J91" s="141">
        <f>J88/J73</f>
        <v>0.33184897287772336</v>
      </c>
      <c r="K91" s="141">
        <f>K88/K73</f>
        <v>0.36246162831394996</v>
      </c>
      <c r="L91" s="86"/>
      <c r="M91" s="86"/>
      <c r="N91" s="86"/>
      <c r="O91" s="86"/>
      <c r="P91" s="86"/>
    </row>
    <row r="92" spans="1:20" ht="38.25" x14ac:dyDescent="0.2">
      <c r="A92" s="142" t="s">
        <v>150</v>
      </c>
      <c r="B92" s="143" t="s">
        <v>151</v>
      </c>
      <c r="C92" s="144">
        <f>C74+C97*C91^2+C98*C90^2+C99*C89^2</f>
        <v>71.139874882200004</v>
      </c>
      <c r="D92" s="144">
        <f>D74+D97*D91^2+D98*D90^2+D99*D89^2</f>
        <v>79.150814661299989</v>
      </c>
      <c r="E92" s="144">
        <f>E74+E97*E91^2+E98*E90^2+E99*E89^2</f>
        <v>78.664186025700005</v>
      </c>
      <c r="F92" s="123"/>
      <c r="G92" s="142" t="s">
        <v>150</v>
      </c>
      <c r="H92" s="143" t="s">
        <v>151</v>
      </c>
      <c r="I92" s="144">
        <f>I74+I97*I91^2+I98*I90^2+I99*I89^2</f>
        <v>69.475421548</v>
      </c>
      <c r="J92" s="144">
        <f>J74+J97*J91^2+J98*J90^2+J99*J89^2</f>
        <v>78.01890191999999</v>
      </c>
      <c r="K92" s="144">
        <f>K74+K97*K91^2+K98*K90^2+K99*K89^2</f>
        <v>82.114775632000004</v>
      </c>
      <c r="L92" s="86"/>
      <c r="M92" s="86"/>
      <c r="N92" s="86"/>
      <c r="O92" s="86"/>
      <c r="P92" s="86"/>
    </row>
    <row r="93" spans="1:20" ht="51.75" thickBot="1" x14ac:dyDescent="0.25">
      <c r="A93" s="145" t="s">
        <v>152</v>
      </c>
      <c r="B93" s="140" t="s">
        <v>153</v>
      </c>
      <c r="C93" s="146">
        <f>(C94*C91^2+C95*C90^2+C96*C89^2+C78)/100*C73</f>
        <v>647.43363641280018</v>
      </c>
      <c r="D93" s="146">
        <f>(D94*D91^2+D95*D90^2+D96*D89^2+D78)/100*D73</f>
        <v>918.23622571199974</v>
      </c>
      <c r="E93" s="146">
        <f>(E94*E91^2+E95*E90^2+E96*E89^2+E78)/100*E73</f>
        <v>902.14059198720031</v>
      </c>
      <c r="F93" s="147"/>
      <c r="G93" s="145" t="s">
        <v>152</v>
      </c>
      <c r="H93" s="140" t="s">
        <v>153</v>
      </c>
      <c r="I93" s="146">
        <f>(I94*I91^2+I95*I90^2+I96*I89^2+I78)/100*I73</f>
        <v>635.84096617600017</v>
      </c>
      <c r="J93" s="146">
        <f>(J94*J91^2+J95*J90^2+J96*J89^2+J78)/100*J73</f>
        <v>890.88448127999982</v>
      </c>
      <c r="K93" s="146">
        <f>(K94*K91^2+K95*K90^2+K96*K89^2+K78)/100*K73</f>
        <v>1023.6370670080001</v>
      </c>
      <c r="L93" s="86"/>
      <c r="M93" s="86"/>
      <c r="N93" s="86"/>
      <c r="O93" s="86"/>
      <c r="P93" s="86"/>
    </row>
    <row r="94" spans="1:20" x14ac:dyDescent="0.2">
      <c r="A94" s="149" t="s">
        <v>129</v>
      </c>
      <c r="B94" s="127" t="s">
        <v>154</v>
      </c>
      <c r="C94" s="128">
        <f>(C79+C80-C81)/2</f>
        <v>10.82</v>
      </c>
      <c r="D94" s="128">
        <f>(D79+D80-D81)/2</f>
        <v>10.82</v>
      </c>
      <c r="E94" s="128">
        <f>(E79+E80-E81)/2</f>
        <v>10.82</v>
      </c>
      <c r="F94" s="147"/>
      <c r="G94" s="149" t="s">
        <v>129</v>
      </c>
      <c r="H94" s="127" t="s">
        <v>154</v>
      </c>
      <c r="I94" s="128">
        <f>(I79+I80-I81)/2</f>
        <v>10.82</v>
      </c>
      <c r="J94" s="128">
        <f>(J79+J80-J81)/2</f>
        <v>10.82</v>
      </c>
      <c r="K94" s="128">
        <f>(K79+K80-K81)/2</f>
        <v>10.82</v>
      </c>
      <c r="L94" s="86"/>
      <c r="M94" s="86"/>
      <c r="N94" s="86"/>
      <c r="O94" s="86"/>
      <c r="P94" s="86"/>
    </row>
    <row r="95" spans="1:20" x14ac:dyDescent="0.2">
      <c r="A95" s="150"/>
      <c r="B95" s="130" t="s">
        <v>155</v>
      </c>
      <c r="C95" s="131">
        <f>(C80+C81-C79)/2</f>
        <v>-0.41999999999999993</v>
      </c>
      <c r="D95" s="131">
        <f>(D80+D81-D79)/2</f>
        <v>-0.41999999999999993</v>
      </c>
      <c r="E95" s="131">
        <f>(E80+E81-E79)/2</f>
        <v>-0.41999999999999993</v>
      </c>
      <c r="F95" s="147"/>
      <c r="G95" s="150"/>
      <c r="H95" s="130" t="s">
        <v>155</v>
      </c>
      <c r="I95" s="131">
        <f>(I80+I81-I79)/2</f>
        <v>-0.41999999999999993</v>
      </c>
      <c r="J95" s="131">
        <f>(J80+J81-J79)/2</f>
        <v>-0.41999999999999993</v>
      </c>
      <c r="K95" s="131">
        <f>(K80+K81-K79)/2</f>
        <v>-0.41999999999999993</v>
      </c>
      <c r="L95" s="86"/>
      <c r="M95" s="86"/>
      <c r="N95" s="86"/>
      <c r="O95" s="86"/>
      <c r="P95" s="86"/>
    </row>
    <row r="96" spans="1:20" ht="13.5" thickBot="1" x14ac:dyDescent="0.25">
      <c r="A96" s="151"/>
      <c r="B96" s="140" t="s">
        <v>156</v>
      </c>
      <c r="C96" s="148">
        <f>(C79+C81-C80)/2</f>
        <v>7.38</v>
      </c>
      <c r="D96" s="148">
        <f>(D79+D81-D80)/2</f>
        <v>7.38</v>
      </c>
      <c r="E96" s="148">
        <f>(E79+E81-E80)/2</f>
        <v>7.38</v>
      </c>
      <c r="F96" s="147"/>
      <c r="G96" s="151"/>
      <c r="H96" s="140" t="s">
        <v>156</v>
      </c>
      <c r="I96" s="148">
        <f>(I79+I81-I80)/2</f>
        <v>7.38</v>
      </c>
      <c r="J96" s="148">
        <f>(J79+J81-J80)/2</f>
        <v>7.38</v>
      </c>
      <c r="K96" s="148">
        <f>(K79+K81-K80)/2</f>
        <v>7.38</v>
      </c>
      <c r="L96" s="86"/>
      <c r="M96" s="86"/>
      <c r="N96" s="86"/>
      <c r="O96" s="86"/>
      <c r="P96" s="86"/>
    </row>
    <row r="97" spans="1:16" x14ac:dyDescent="0.2">
      <c r="A97" s="149" t="s">
        <v>121</v>
      </c>
      <c r="B97" s="127" t="s">
        <v>157</v>
      </c>
      <c r="C97" s="128">
        <f>(C75+C76-C77)/2</f>
        <v>130</v>
      </c>
      <c r="D97" s="128">
        <f>(D75+D76-D77)/2</f>
        <v>130</v>
      </c>
      <c r="E97" s="128">
        <f>(E75+E76-E77)/2</f>
        <v>130</v>
      </c>
      <c r="F97" s="147"/>
      <c r="G97" s="149" t="s">
        <v>121</v>
      </c>
      <c r="H97" s="127" t="s">
        <v>157</v>
      </c>
      <c r="I97" s="128">
        <f>(I75+I76-I77)/2</f>
        <v>140.5</v>
      </c>
      <c r="J97" s="128">
        <f>(J75+J76-J77)/2</f>
        <v>140.5</v>
      </c>
      <c r="K97" s="128">
        <f>(K75+K76-K77)/2</f>
        <v>140.5</v>
      </c>
      <c r="L97" s="86"/>
      <c r="M97" s="86"/>
      <c r="N97" s="86"/>
      <c r="O97" s="86"/>
      <c r="P97" s="86"/>
    </row>
    <row r="98" spans="1:16" x14ac:dyDescent="0.2">
      <c r="A98" s="150"/>
      <c r="B98" s="130" t="s">
        <v>158</v>
      </c>
      <c r="C98" s="131">
        <f>(C76+C77-C75)/2</f>
        <v>51</v>
      </c>
      <c r="D98" s="131">
        <f>(D76+D77-D75)/2</f>
        <v>51</v>
      </c>
      <c r="E98" s="131">
        <f>(E76+E77-E75)/2</f>
        <v>51</v>
      </c>
      <c r="F98" s="147"/>
      <c r="G98" s="150"/>
      <c r="H98" s="130" t="s">
        <v>158</v>
      </c>
      <c r="I98" s="131">
        <f>(I76+I77-I75)/2</f>
        <v>50.5</v>
      </c>
      <c r="J98" s="131">
        <f>(J76+J77-J75)/2</f>
        <v>50.5</v>
      </c>
      <c r="K98" s="131">
        <f>(K76+K77-K75)/2</f>
        <v>50.5</v>
      </c>
      <c r="L98" s="86"/>
      <c r="M98" s="86"/>
      <c r="N98" s="86"/>
      <c r="O98" s="86"/>
      <c r="P98" s="86"/>
    </row>
    <row r="99" spans="1:16" ht="13.5" thickBot="1" x14ac:dyDescent="0.25">
      <c r="A99" s="151"/>
      <c r="B99" s="140" t="s">
        <v>159</v>
      </c>
      <c r="C99" s="148">
        <f>(C75+C77-C76)/2</f>
        <v>79</v>
      </c>
      <c r="D99" s="148">
        <f>(D75+D77-D76)/2</f>
        <v>79</v>
      </c>
      <c r="E99" s="148">
        <f>(E75+E77-E76)/2</f>
        <v>79</v>
      </c>
      <c r="F99" s="147"/>
      <c r="G99" s="151"/>
      <c r="H99" s="140" t="s">
        <v>159</v>
      </c>
      <c r="I99" s="148">
        <f>(I75+I77-I76)/2</f>
        <v>83.5</v>
      </c>
      <c r="J99" s="148">
        <f>(J75+J77-J76)/2</f>
        <v>83.5</v>
      </c>
      <c r="K99" s="148">
        <f>(K75+K77-K76)/2</f>
        <v>83.5</v>
      </c>
      <c r="L99" s="86"/>
      <c r="M99" s="86"/>
      <c r="N99" s="86"/>
      <c r="O99" s="86"/>
      <c r="P99" s="86"/>
    </row>
  </sheetData>
  <mergeCells count="18">
    <mergeCell ref="A75:A77"/>
    <mergeCell ref="G75:G77"/>
    <mergeCell ref="A70:I70"/>
    <mergeCell ref="A71:E71"/>
    <mergeCell ref="G71:K71"/>
    <mergeCell ref="A72:B72"/>
    <mergeCell ref="G72:H72"/>
    <mergeCell ref="M80:P80"/>
    <mergeCell ref="A82:A88"/>
    <mergeCell ref="G82:G88"/>
    <mergeCell ref="A89:A91"/>
    <mergeCell ref="G89:G91"/>
    <mergeCell ref="A94:A96"/>
    <mergeCell ref="G94:G96"/>
    <mergeCell ref="A97:A99"/>
    <mergeCell ref="G97:G99"/>
    <mergeCell ref="A79:A81"/>
    <mergeCell ref="G79:G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2022-01-17T14:10:17Z</dcterms:modified>
</cp:coreProperties>
</file>