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630" yWindow="-195" windowWidth="22290" windowHeight="13005" tabRatio="583"/>
  </bookViews>
  <sheets>
    <sheet name="ВФ" sheetId="2" r:id="rId1"/>
  </sheets>
  <definedNames>
    <definedName name="_xlnm._FilterDatabase" localSheetId="0" hidden="1">ВФ!$A$4:$L$19</definedName>
  </definedNames>
  <calcPr calcId="145621"/>
</workbook>
</file>

<file path=xl/calcChain.xml><?xml version="1.0" encoding="utf-8"?>
<calcChain xmlns="http://schemas.openxmlformats.org/spreadsheetml/2006/main">
  <c r="H37" i="2" l="1"/>
  <c r="J36" i="2"/>
  <c r="I36" i="2"/>
  <c r="H36" i="2"/>
  <c r="J35" i="2"/>
  <c r="H35" i="2"/>
  <c r="I35" i="2" s="1"/>
  <c r="H34" i="2"/>
  <c r="J33" i="2"/>
  <c r="H33" i="2"/>
  <c r="I33" i="2" s="1"/>
  <c r="J32" i="2"/>
  <c r="H32" i="2"/>
  <c r="I32" i="2" s="1"/>
  <c r="H31" i="2"/>
  <c r="J30" i="2" s="1"/>
  <c r="H30" i="2"/>
  <c r="I30" i="2" s="1"/>
  <c r="J29" i="2"/>
  <c r="H29" i="2"/>
  <c r="I29" i="2" s="1"/>
  <c r="H28" i="2"/>
  <c r="J27" i="2"/>
  <c r="H27" i="2"/>
  <c r="I27" i="2" s="1"/>
  <c r="J26" i="2"/>
  <c r="I26" i="2"/>
  <c r="H26" i="2"/>
  <c r="H25" i="2"/>
  <c r="J24" i="2"/>
  <c r="I24" i="2"/>
  <c r="H24" i="2"/>
  <c r="J23" i="2"/>
  <c r="H23" i="2"/>
  <c r="I23" i="2" s="1"/>
  <c r="H22" i="2"/>
  <c r="J21" i="2"/>
  <c r="I21" i="2"/>
  <c r="H21" i="2"/>
  <c r="J20" i="2"/>
  <c r="H20" i="2"/>
  <c r="I20" i="2" s="1"/>
  <c r="H19" i="2" l="1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J17" i="2" l="1"/>
  <c r="I18" i="2"/>
  <c r="I17" i="2"/>
  <c r="J15" i="2"/>
  <c r="I15" i="2"/>
  <c r="I14" i="2"/>
  <c r="J12" i="2"/>
  <c r="I12" i="2"/>
  <c r="I11" i="2"/>
  <c r="J8" i="2"/>
  <c r="I9" i="2"/>
  <c r="I8" i="2"/>
  <c r="J5" i="2"/>
  <c r="I6" i="2"/>
  <c r="I5" i="2"/>
  <c r="J9" i="2"/>
  <c r="J18" i="2"/>
  <c r="J6" i="2"/>
  <c r="J14" i="2"/>
  <c r="J11" i="2"/>
</calcChain>
</file>

<file path=xl/sharedStrings.xml><?xml version="1.0" encoding="utf-8"?>
<sst xmlns="http://schemas.openxmlformats.org/spreadsheetml/2006/main" count="115" uniqueCount="49">
  <si>
    <t>Т-1</t>
  </si>
  <si>
    <t>Т-2</t>
  </si>
  <si>
    <t>Кзап.</t>
  </si>
  <si>
    <t>tgφ</t>
  </si>
  <si>
    <t>Итого</t>
  </si>
  <si>
    <t>15:30-16:00</t>
  </si>
  <si>
    <t>17:30-18:00</t>
  </si>
  <si>
    <t>16:30-17:00</t>
  </si>
  <si>
    <t>кВт</t>
  </si>
  <si>
    <t>квар</t>
  </si>
  <si>
    <t>кВА</t>
  </si>
  <si>
    <t>Кзагр. макс.</t>
  </si>
  <si>
    <t>Дисп. наим.</t>
  </si>
  <si>
    <t>08:30-09:00</t>
  </si>
  <si>
    <t>Sмакс</t>
  </si>
  <si>
    <t>Qмакс</t>
  </si>
  <si>
    <t>Pмакс</t>
  </si>
  <si>
    <t>Период максимума</t>
  </si>
  <si>
    <t>Наименование ПС</t>
  </si>
  <si>
    <t>10:30-11:00</t>
  </si>
  <si>
    <t>16:00-16:30</t>
  </si>
  <si>
    <t>18:30-19:00</t>
  </si>
  <si>
    <t>09:00-09:30</t>
  </si>
  <si>
    <t>09:30-10:00</t>
  </si>
  <si>
    <t>Тип</t>
  </si>
  <si>
    <t>ТМН</t>
  </si>
  <si>
    <t>ТМ</t>
  </si>
  <si>
    <t>ТДТН</t>
  </si>
  <si>
    <t>10:00-10:30</t>
  </si>
  <si>
    <t>17:00-17:30</t>
  </si>
  <si>
    <t>14:30-15:00</t>
  </si>
  <si>
    <t>Золотавцево 35/10кВ</t>
  </si>
  <si>
    <t>15:00-15:30</t>
  </si>
  <si>
    <t>Косково 35/10кВ</t>
  </si>
  <si>
    <t>Байдарово 35/10кВ</t>
  </si>
  <si>
    <t>ТМТН</t>
  </si>
  <si>
    <t>Сметанино 35/10кВ</t>
  </si>
  <si>
    <t>Криводино 35/10кВ</t>
  </si>
  <si>
    <t>Слобода 35/10кВ</t>
  </si>
  <si>
    <t>Параметры тр-ров ПС</t>
  </si>
  <si>
    <t>11:00-11:30</t>
  </si>
  <si>
    <t>S ном, кВА</t>
  </si>
  <si>
    <t>Кзагр. макс. N-1</t>
  </si>
  <si>
    <t>Можайское 35/10кВ</t>
  </si>
  <si>
    <t>Кубенское 110/35/10кВ</t>
  </si>
  <si>
    <t>Бабаево 110/35/10кВ</t>
  </si>
  <si>
    <t>Новатор 35/10кВ</t>
  </si>
  <si>
    <t>Антушево 110/35/10кВ</t>
  </si>
  <si>
    <t>15.12.2021 (ЗРД)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</si>
</sst>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sz val="10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2" fontId="3" fillId="3" borderId="3" xfId="0" applyNumberFormat="1" applyFont="1" applyFill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2" fontId="3" fillId="3" borderId="6" xfId="0" applyNumberFormat="1" applyFont="1" applyFill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2" fontId="3" fillId="3" borderId="14" xfId="0" applyNumberFormat="1" applyFont="1" applyFill="1" applyBorder="1" applyAlignment="1">
      <alignment horizontal="center" vertical="center"/>
    </xf>
    <xf numFmtId="2" fontId="3" fillId="3" borderId="15" xfId="0" applyNumberFormat="1" applyFont="1" applyFill="1" applyBorder="1" applyAlignment="1">
      <alignment horizontal="center" vertical="center"/>
    </xf>
    <xf numFmtId="2" fontId="3" fillId="3" borderId="17" xfId="0" applyNumberFormat="1" applyFont="1" applyFill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2" fontId="3" fillId="7" borderId="6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3" fillId="3" borderId="13" xfId="0" applyNumberFormat="1" applyFont="1" applyFill="1" applyBorder="1" applyAlignment="1">
      <alignment horizontal="center" vertical="center"/>
    </xf>
    <xf numFmtId="2" fontId="3" fillId="7" borderId="2" xfId="0" applyNumberFormat="1" applyFont="1" applyFill="1" applyBorder="1" applyAlignment="1">
      <alignment horizontal="center" vertical="center"/>
    </xf>
    <xf numFmtId="2" fontId="3" fillId="7" borderId="3" xfId="0" applyNumberFormat="1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2" fontId="3" fillId="7" borderId="1" xfId="0" applyNumberFormat="1" applyFont="1" applyFill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2" fontId="3" fillId="7" borderId="13" xfId="0" applyNumberFormat="1" applyFont="1" applyFill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3" fontId="0" fillId="0" borderId="3" xfId="0" applyNumberFormat="1" applyFill="1" applyBorder="1" applyAlignment="1">
      <alignment horizontal="center" vertical="center"/>
    </xf>
    <xf numFmtId="3" fontId="0" fillId="0" borderId="2" xfId="0" applyNumberForma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3" fontId="0" fillId="0" borderId="6" xfId="0" applyNumberForma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2" xfId="0" applyNumberFormat="1" applyFont="1" applyBorder="1" applyAlignment="1">
      <alignment horizontal="center" vertical="center"/>
    </xf>
    <xf numFmtId="2" fontId="0" fillId="0" borderId="6" xfId="0" applyNumberFormat="1" applyFont="1" applyBorder="1" applyAlignment="1">
      <alignment horizontal="center" vertical="center"/>
    </xf>
    <xf numFmtId="2" fontId="0" fillId="0" borderId="3" xfId="0" applyNumberFormat="1" applyFont="1" applyBorder="1" applyAlignment="1">
      <alignment horizontal="center" vertical="center"/>
    </xf>
    <xf numFmtId="3" fontId="0" fillId="10" borderId="3" xfId="0" applyNumberFormat="1" applyFill="1" applyBorder="1" applyAlignment="1">
      <alignment horizontal="center" vertical="center"/>
    </xf>
    <xf numFmtId="3" fontId="0" fillId="10" borderId="2" xfId="0" applyNumberForma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4" borderId="4" xfId="0" applyNumberFormat="1" applyFont="1" applyFill="1" applyBorder="1" applyAlignment="1">
      <alignment horizontal="center" vertical="center"/>
    </xf>
    <xf numFmtId="2" fontId="3" fillId="4" borderId="5" xfId="0" applyNumberFormat="1" applyFont="1" applyFill="1" applyBorder="1" applyAlignment="1">
      <alignment horizontal="center" vertical="center"/>
    </xf>
    <xf numFmtId="2" fontId="3" fillId="4" borderId="8" xfId="0" applyNumberFormat="1" applyFont="1" applyFill="1" applyBorder="1" applyAlignment="1">
      <alignment horizontal="center" vertical="center"/>
    </xf>
    <xf numFmtId="2" fontId="3" fillId="4" borderId="7" xfId="0" applyNumberFormat="1" applyFont="1" applyFill="1" applyBorder="1" applyAlignment="1">
      <alignment horizontal="center" vertical="center"/>
    </xf>
    <xf numFmtId="2" fontId="3" fillId="4" borderId="9" xfId="0" applyNumberFormat="1" applyFont="1" applyFill="1" applyBorder="1" applyAlignment="1">
      <alignment horizontal="center" vertical="center"/>
    </xf>
    <xf numFmtId="14" fontId="3" fillId="8" borderId="26" xfId="0" applyNumberFormat="1" applyFont="1" applyFill="1" applyBorder="1" applyAlignment="1">
      <alignment horizontal="center" vertical="center"/>
    </xf>
    <xf numFmtId="14" fontId="3" fillId="8" borderId="27" xfId="0" applyNumberFormat="1" applyFont="1" applyFill="1" applyBorder="1" applyAlignment="1">
      <alignment horizontal="center" vertical="center"/>
    </xf>
    <xf numFmtId="14" fontId="3" fillId="8" borderId="28" xfId="0" applyNumberFormat="1" applyFont="1" applyFill="1" applyBorder="1" applyAlignment="1">
      <alignment horizontal="center" vertical="center"/>
    </xf>
    <xf numFmtId="2" fontId="3" fillId="2" borderId="12" xfId="0" applyNumberFormat="1" applyFont="1" applyFill="1" applyBorder="1" applyAlignment="1">
      <alignment horizontal="center" vertical="center" wrapText="1"/>
    </xf>
    <xf numFmtId="2" fontId="3" fillId="2" borderId="21" xfId="0" applyNumberFormat="1" applyFont="1" applyFill="1" applyBorder="1" applyAlignment="1">
      <alignment horizontal="center" vertical="center" wrapText="1"/>
    </xf>
    <xf numFmtId="2" fontId="3" fillId="2" borderId="29" xfId="0" applyNumberFormat="1" applyFont="1" applyFill="1" applyBorder="1" applyAlignment="1">
      <alignment horizontal="center" vertical="center" wrapText="1"/>
    </xf>
    <xf numFmtId="2" fontId="3" fillId="2" borderId="10" xfId="0" applyNumberFormat="1" applyFont="1" applyFill="1" applyBorder="1" applyAlignment="1">
      <alignment horizontal="center" vertical="center" wrapText="1"/>
    </xf>
    <xf numFmtId="2" fontId="3" fillId="2" borderId="13" xfId="0" applyNumberFormat="1" applyFont="1" applyFill="1" applyBorder="1" applyAlignment="1">
      <alignment horizontal="center" vertical="center" wrapText="1"/>
    </xf>
    <xf numFmtId="2" fontId="3" fillId="2" borderId="23" xfId="0" applyNumberFormat="1" applyFont="1" applyFill="1" applyBorder="1" applyAlignment="1">
      <alignment horizontal="center" vertical="center" wrapText="1"/>
    </xf>
    <xf numFmtId="2" fontId="3" fillId="2" borderId="25" xfId="0" applyNumberFormat="1" applyFont="1" applyFill="1" applyBorder="1" applyAlignment="1">
      <alignment horizontal="center" vertical="center" wrapText="1"/>
    </xf>
    <xf numFmtId="2" fontId="3" fillId="2" borderId="11" xfId="0" applyNumberFormat="1" applyFont="1" applyFill="1" applyBorder="1" applyAlignment="1">
      <alignment horizontal="center" vertical="center" wrapText="1"/>
    </xf>
    <xf numFmtId="2" fontId="3" fillId="2" borderId="16" xfId="0" applyNumberFormat="1" applyFont="1" applyFill="1" applyBorder="1" applyAlignment="1">
      <alignment horizontal="center" vertical="center" wrapText="1"/>
    </xf>
    <xf numFmtId="2" fontId="3" fillId="2" borderId="30" xfId="0" applyNumberFormat="1" applyFont="1" applyFill="1" applyBorder="1" applyAlignment="1">
      <alignment horizontal="center" vertical="center" wrapText="1"/>
    </xf>
    <xf numFmtId="0" fontId="0" fillId="6" borderId="18" xfId="0" applyFill="1" applyBorder="1" applyAlignment="1">
      <alignment horizontal="left" vertical="center" wrapText="1"/>
    </xf>
    <xf numFmtId="0" fontId="0" fillId="6" borderId="19" xfId="0" applyFill="1" applyBorder="1" applyAlignment="1">
      <alignment horizontal="left" vertical="center" wrapText="1"/>
    </xf>
    <xf numFmtId="0" fontId="0" fillId="6" borderId="20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12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0" fontId="0" fillId="5" borderId="29" xfId="0" applyFill="1" applyBorder="1" applyAlignment="1">
      <alignment horizontal="left" vertical="center" wrapText="1"/>
    </xf>
    <xf numFmtId="0" fontId="3" fillId="9" borderId="26" xfId="0" applyFont="1" applyFill="1" applyBorder="1" applyAlignment="1">
      <alignment horizontal="center" vertical="center"/>
    </xf>
    <xf numFmtId="0" fontId="3" fillId="9" borderId="2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0" fontId="0" fillId="5" borderId="22" xfId="0" applyFill="1" applyBorder="1" applyAlignment="1">
      <alignment horizontal="left" vertical="center" wrapText="1"/>
    </xf>
    <xf numFmtId="0" fontId="0" fillId="6" borderId="12" xfId="0" applyFill="1" applyBorder="1" applyAlignment="1">
      <alignment horizontal="left" vertical="center" wrapText="1"/>
    </xf>
    <xf numFmtId="0" fontId="0" fillId="6" borderId="21" xfId="0" applyFill="1" applyBorder="1" applyAlignment="1">
      <alignment horizontal="left" vertical="center" wrapText="1"/>
    </xf>
    <xf numFmtId="0" fontId="0" fillId="6" borderId="29" xfId="0" applyFill="1" applyBorder="1" applyAlignment="1">
      <alignment horizontal="left" vertical="center" wrapText="1"/>
    </xf>
    <xf numFmtId="0" fontId="0" fillId="6" borderId="24" xfId="0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172"/>
  <sheetViews>
    <sheetView tabSelected="1" zoomScaleNormal="100" workbookViewId="0">
      <pane xSplit="4" ySplit="4" topLeftCell="E5" activePane="bottomRight" state="frozen"/>
      <selection pane="topRight" activeCell="K1" sqref="K1"/>
      <selection pane="bottomLeft" activeCell="A5" sqref="A5"/>
      <selection pane="bottomRight" activeCell="O10" sqref="O10"/>
    </sheetView>
  </sheetViews>
  <sheetFormatPr defaultColWidth="6.7109375" defaultRowHeight="12.75" x14ac:dyDescent="0.2"/>
  <cols>
    <col min="1" max="1" width="15.7109375" style="37" customWidth="1"/>
    <col min="2" max="2" width="7.7109375" style="37" customWidth="1"/>
    <col min="3" max="3" width="6.7109375" style="37" customWidth="1"/>
    <col min="4" max="4" width="7.7109375" style="37" customWidth="1"/>
    <col min="5" max="5" width="11.5703125" style="37" customWidth="1"/>
    <col min="6" max="8" width="7.28515625" style="37" customWidth="1"/>
    <col min="9" max="10" width="7.42578125" style="37" customWidth="1"/>
    <col min="11" max="11" width="7.140625" style="37" customWidth="1"/>
    <col min="12" max="12" width="5.85546875" style="37" customWidth="1"/>
    <col min="13" max="17" width="6.7109375" style="37" customWidth="1"/>
    <col min="18" max="18" width="11.5703125" style="37" customWidth="1"/>
    <col min="19" max="20" width="6.7109375" style="37" customWidth="1"/>
    <col min="21" max="21" width="7.28515625" style="37" customWidth="1"/>
    <col min="22" max="23" width="7.42578125" style="37" customWidth="1"/>
    <col min="24" max="24" width="7.140625" style="37" customWidth="1"/>
    <col min="25" max="25" width="5.85546875" style="37" customWidth="1"/>
    <col min="26" max="26" width="11.5703125" style="37" customWidth="1"/>
    <col min="27" max="28" width="6.7109375" style="37" customWidth="1"/>
    <col min="29" max="29" width="7.28515625" style="37" customWidth="1"/>
    <col min="30" max="31" width="7.42578125" style="37" customWidth="1"/>
    <col min="32" max="32" width="7.140625" style="37" customWidth="1"/>
    <col min="33" max="33" width="5.85546875" style="37" customWidth="1"/>
    <col min="34" max="39" width="6.7109375" style="37" customWidth="1"/>
    <col min="40" max="40" width="11.5703125" style="37" customWidth="1"/>
    <col min="41" max="42" width="6.7109375" style="37" customWidth="1"/>
    <col min="43" max="43" width="7.28515625" style="37" customWidth="1"/>
    <col min="44" max="45" width="7.42578125" style="37" customWidth="1"/>
    <col min="46" max="46" width="7.140625" style="37" customWidth="1"/>
    <col min="47" max="47" width="5.85546875" style="37" customWidth="1"/>
    <col min="48" max="48" width="11.5703125" style="37" customWidth="1"/>
    <col min="49" max="50" width="6.7109375" style="37" customWidth="1"/>
    <col min="51" max="51" width="7.28515625" style="37" customWidth="1"/>
    <col min="52" max="53" width="7.42578125" style="37" customWidth="1"/>
    <col min="54" max="54" width="7.140625" style="37" customWidth="1"/>
    <col min="55" max="55" width="5.85546875" style="37" customWidth="1"/>
    <col min="56" max="61" width="6.7109375" style="37" customWidth="1"/>
    <col min="62" max="62" width="11.5703125" style="37" customWidth="1"/>
    <col min="63" max="64" width="6.7109375" style="37" customWidth="1"/>
    <col min="65" max="65" width="7.28515625" style="37" customWidth="1"/>
    <col min="66" max="67" width="7.42578125" style="37" customWidth="1"/>
    <col min="68" max="68" width="7.140625" style="37" customWidth="1"/>
    <col min="69" max="69" width="5.85546875" style="37" customWidth="1"/>
    <col min="70" max="70" width="11.5703125" style="37" customWidth="1"/>
    <col min="71" max="72" width="6.7109375" style="37" customWidth="1"/>
    <col min="73" max="73" width="7.28515625" style="37" customWidth="1"/>
    <col min="74" max="75" width="7.42578125" style="37" customWidth="1"/>
    <col min="76" max="76" width="7.140625" style="37" customWidth="1"/>
    <col min="77" max="77" width="5.85546875" style="37" customWidth="1"/>
    <col min="78" max="83" width="6.7109375" style="37" customWidth="1"/>
    <col min="84" max="84" width="11.5703125" style="37" customWidth="1"/>
    <col min="85" max="86" width="6.7109375" style="37" customWidth="1"/>
    <col min="87" max="87" width="7.28515625" style="37" customWidth="1"/>
    <col min="88" max="89" width="7.42578125" style="37" customWidth="1"/>
    <col min="90" max="90" width="7.140625" style="37" customWidth="1"/>
    <col min="91" max="91" width="5.85546875" style="37" customWidth="1"/>
    <col min="92" max="92" width="11.5703125" style="37" customWidth="1"/>
    <col min="93" max="94" width="6.7109375" style="37" customWidth="1"/>
    <col min="95" max="95" width="7.28515625" style="37" customWidth="1"/>
    <col min="96" max="97" width="7.42578125" style="37" customWidth="1"/>
    <col min="98" max="98" width="7.140625" style="37" customWidth="1"/>
    <col min="99" max="99" width="5.85546875" style="37" customWidth="1"/>
    <col min="100" max="105" width="6.7109375" style="37" customWidth="1"/>
    <col min="106" max="106" width="11.7109375" style="37" customWidth="1"/>
    <col min="107" max="108" width="6.7109375" style="37" customWidth="1"/>
    <col min="109" max="111" width="7.28515625" style="37" customWidth="1"/>
    <col min="112" max="112" width="6.7109375" style="37" customWidth="1"/>
    <col min="113" max="113" width="5.7109375" style="37" customWidth="1"/>
    <col min="114" max="114" width="11.7109375" style="37" customWidth="1"/>
    <col min="115" max="116" width="6.7109375" style="37" customWidth="1"/>
    <col min="117" max="119" width="7.28515625" style="37" customWidth="1"/>
    <col min="120" max="120" width="6.7109375" style="37" customWidth="1"/>
    <col min="121" max="121" width="5.7109375" style="37" customWidth="1"/>
    <col min="122" max="127" width="6.7109375" style="37" customWidth="1"/>
    <col min="128" max="128" width="11.7109375" style="37" customWidth="1"/>
    <col min="129" max="130" width="6.7109375" style="37" customWidth="1"/>
    <col min="131" max="133" width="7.28515625" style="37" customWidth="1"/>
    <col min="134" max="134" width="6.7109375" style="37" customWidth="1"/>
    <col min="135" max="135" width="5.7109375" style="37" customWidth="1"/>
    <col min="136" max="136" width="11.7109375" style="37" customWidth="1"/>
    <col min="137" max="16384" width="6.7109375" style="37"/>
  </cols>
  <sheetData>
    <row r="1" spans="1:12" ht="13.5" thickBot="1" x14ac:dyDescent="0.25">
      <c r="A1" s="86" t="s">
        <v>39</v>
      </c>
      <c r="B1" s="87"/>
      <c r="C1" s="87"/>
      <c r="D1" s="87"/>
      <c r="E1" s="64" t="s">
        <v>48</v>
      </c>
      <c r="F1" s="65"/>
      <c r="G1" s="65"/>
      <c r="H1" s="65"/>
      <c r="I1" s="65"/>
      <c r="J1" s="65"/>
      <c r="K1" s="65"/>
      <c r="L1" s="66"/>
    </row>
    <row r="2" spans="1:12" ht="12.75" customHeight="1" x14ac:dyDescent="0.2">
      <c r="A2" s="88" t="s">
        <v>18</v>
      </c>
      <c r="B2" s="91" t="s">
        <v>12</v>
      </c>
      <c r="C2" s="91" t="s">
        <v>24</v>
      </c>
      <c r="D2" s="91" t="s">
        <v>41</v>
      </c>
      <c r="E2" s="67" t="s">
        <v>17</v>
      </c>
      <c r="F2" s="70" t="s">
        <v>16</v>
      </c>
      <c r="G2" s="70" t="s">
        <v>15</v>
      </c>
      <c r="H2" s="70" t="s">
        <v>14</v>
      </c>
      <c r="I2" s="70" t="s">
        <v>11</v>
      </c>
      <c r="J2" s="70" t="s">
        <v>42</v>
      </c>
      <c r="K2" s="70" t="s">
        <v>2</v>
      </c>
      <c r="L2" s="74" t="s">
        <v>3</v>
      </c>
    </row>
    <row r="3" spans="1:12" ht="12.75" customHeight="1" x14ac:dyDescent="0.2">
      <c r="A3" s="89"/>
      <c r="B3" s="92"/>
      <c r="C3" s="92"/>
      <c r="D3" s="92"/>
      <c r="E3" s="68"/>
      <c r="F3" s="71"/>
      <c r="G3" s="71"/>
      <c r="H3" s="71"/>
      <c r="I3" s="72"/>
      <c r="J3" s="72"/>
      <c r="K3" s="72"/>
      <c r="L3" s="75"/>
    </row>
    <row r="4" spans="1:12" ht="12.6" customHeight="1" thickBot="1" x14ac:dyDescent="0.25">
      <c r="A4" s="90"/>
      <c r="B4" s="93"/>
      <c r="C4" s="93"/>
      <c r="D4" s="93"/>
      <c r="E4" s="69"/>
      <c r="F4" s="58" t="s">
        <v>8</v>
      </c>
      <c r="G4" s="58" t="s">
        <v>9</v>
      </c>
      <c r="H4" s="58" t="s">
        <v>10</v>
      </c>
      <c r="I4" s="73"/>
      <c r="J4" s="73"/>
      <c r="K4" s="73"/>
      <c r="L4" s="76"/>
    </row>
    <row r="5" spans="1:12" x14ac:dyDescent="0.2">
      <c r="A5" s="77" t="s">
        <v>43</v>
      </c>
      <c r="B5" s="1" t="s">
        <v>0</v>
      </c>
      <c r="C5" s="1" t="s">
        <v>26</v>
      </c>
      <c r="D5" s="55">
        <v>4000</v>
      </c>
      <c r="E5" s="33" t="s">
        <v>13</v>
      </c>
      <c r="F5" s="9">
        <v>2591.8760000000002</v>
      </c>
      <c r="G5" s="9">
        <v>783.6</v>
      </c>
      <c r="H5" s="9">
        <f t="shared" ref="H5:H10" si="0">SQRT(F5^2+G5^2)</f>
        <v>2707.7389385566698</v>
      </c>
      <c r="I5" s="6">
        <f>H5/$D5</f>
        <v>0.67693473463916742</v>
      </c>
      <c r="J5" s="32">
        <f>H7/$D5</f>
        <v>0.95579339780218731</v>
      </c>
      <c r="K5" s="21">
        <v>0.90979248074486085</v>
      </c>
      <c r="L5" s="59">
        <v>0.3226553935593065</v>
      </c>
    </row>
    <row r="6" spans="1:12" x14ac:dyDescent="0.2">
      <c r="A6" s="78"/>
      <c r="B6" s="3" t="s">
        <v>1</v>
      </c>
      <c r="C6" s="3" t="s">
        <v>26</v>
      </c>
      <c r="D6" s="56">
        <v>4000</v>
      </c>
      <c r="E6" s="34" t="s">
        <v>23</v>
      </c>
      <c r="F6" s="10">
        <v>1002.982</v>
      </c>
      <c r="G6" s="10">
        <v>602.4</v>
      </c>
      <c r="H6" s="10">
        <f t="shared" si="0"/>
        <v>1169.9823299195591</v>
      </c>
      <c r="I6" s="8">
        <f>H6/$D6</f>
        <v>0.29249558247988977</v>
      </c>
      <c r="J6" s="31">
        <f>H7/$D6</f>
        <v>0.95579339780218731</v>
      </c>
      <c r="K6" s="29">
        <v>0.83841657389889102</v>
      </c>
      <c r="L6" s="60">
        <v>0.55327813310792373</v>
      </c>
    </row>
    <row r="7" spans="1:12" ht="13.5" thickBot="1" x14ac:dyDescent="0.25">
      <c r="A7" s="79"/>
      <c r="B7" s="4" t="s">
        <v>4</v>
      </c>
      <c r="C7" s="4"/>
      <c r="D7" s="12"/>
      <c r="E7" s="19" t="s">
        <v>13</v>
      </c>
      <c r="F7" s="26">
        <v>3573.2540000000004</v>
      </c>
      <c r="G7" s="26">
        <v>1359.6</v>
      </c>
      <c r="H7" s="26">
        <f t="shared" si="0"/>
        <v>3823.1735912087493</v>
      </c>
      <c r="I7" s="13"/>
      <c r="J7" s="23"/>
      <c r="K7" s="14">
        <v>0.89741552247353573</v>
      </c>
      <c r="L7" s="61">
        <v>0.38444051634662751</v>
      </c>
    </row>
    <row r="8" spans="1:12" x14ac:dyDescent="0.2">
      <c r="A8" s="94" t="s">
        <v>44</v>
      </c>
      <c r="B8" s="15" t="s">
        <v>0</v>
      </c>
      <c r="C8" s="15" t="s">
        <v>27</v>
      </c>
      <c r="D8" s="20">
        <v>10000</v>
      </c>
      <c r="E8" s="42" t="s">
        <v>22</v>
      </c>
      <c r="F8" s="20">
        <v>6446.8799999999992</v>
      </c>
      <c r="G8" s="20">
        <v>2413.1999999999998</v>
      </c>
      <c r="H8" s="20">
        <f t="shared" si="0"/>
        <v>6883.7341591900531</v>
      </c>
      <c r="I8" s="30">
        <f>H8/$D8</f>
        <v>0.68837341591900536</v>
      </c>
      <c r="J8" s="40">
        <f>H10/$D8</f>
        <v>1.2936938876217046</v>
      </c>
      <c r="K8" s="41">
        <v>0.81156013886289646</v>
      </c>
      <c r="L8" s="63">
        <v>0.35692206977822272</v>
      </c>
    </row>
    <row r="9" spans="1:12" x14ac:dyDescent="0.2">
      <c r="A9" s="81"/>
      <c r="B9" s="3" t="s">
        <v>1</v>
      </c>
      <c r="C9" s="3" t="s">
        <v>27</v>
      </c>
      <c r="D9" s="10">
        <v>10000</v>
      </c>
      <c r="E9" s="34" t="s">
        <v>6</v>
      </c>
      <c r="F9" s="10">
        <v>6381.3600000000006</v>
      </c>
      <c r="G9" s="10">
        <v>1150</v>
      </c>
      <c r="H9" s="10">
        <f t="shared" si="0"/>
        <v>6484.1541815104929</v>
      </c>
      <c r="I9" s="8">
        <f>H9/$D9</f>
        <v>0.64841541815104931</v>
      </c>
      <c r="J9" s="31">
        <f>H10/$D9</f>
        <v>1.2936938876217046</v>
      </c>
      <c r="K9" s="29">
        <v>0.87395976089130523</v>
      </c>
      <c r="L9" s="60">
        <v>0.18821324275624957</v>
      </c>
    </row>
    <row r="10" spans="1:12" ht="13.5" thickBot="1" x14ac:dyDescent="0.25">
      <c r="A10" s="82"/>
      <c r="B10" s="4" t="s">
        <v>4</v>
      </c>
      <c r="C10" s="4"/>
      <c r="D10" s="12"/>
      <c r="E10" s="19" t="s">
        <v>13</v>
      </c>
      <c r="F10" s="26">
        <v>12448.175999999999</v>
      </c>
      <c r="G10" s="26">
        <v>3522.4</v>
      </c>
      <c r="H10" s="25">
        <f t="shared" si="0"/>
        <v>12936.938876217046</v>
      </c>
      <c r="I10" s="8"/>
      <c r="J10" s="23"/>
      <c r="K10" s="14">
        <v>0.86718648932820919</v>
      </c>
      <c r="L10" s="61">
        <v>0.27016221368788024</v>
      </c>
    </row>
    <row r="11" spans="1:12" x14ac:dyDescent="0.2">
      <c r="A11" s="77" t="s">
        <v>37</v>
      </c>
      <c r="B11" s="1" t="s">
        <v>0</v>
      </c>
      <c r="C11" s="1" t="s">
        <v>26</v>
      </c>
      <c r="D11" s="9">
        <v>1600</v>
      </c>
      <c r="E11" s="33" t="s">
        <v>6</v>
      </c>
      <c r="F11" s="9">
        <v>243.96</v>
      </c>
      <c r="G11" s="9">
        <v>50.4</v>
      </c>
      <c r="H11" s="9">
        <f t="shared" ref="H11:H16" si="1">SQRT(F11^2+G11^2)</f>
        <v>249.11170506421411</v>
      </c>
      <c r="I11" s="6">
        <f>H11/$D11</f>
        <v>0.15569481566513382</v>
      </c>
      <c r="J11" s="32">
        <f>H13/$D11</f>
        <v>0.7997474422591172</v>
      </c>
      <c r="K11" s="54">
        <v>0.81612465799380018</v>
      </c>
      <c r="L11" s="59">
        <v>0.22794588839607829</v>
      </c>
    </row>
    <row r="12" spans="1:12" x14ac:dyDescent="0.2">
      <c r="A12" s="78"/>
      <c r="B12" s="3" t="s">
        <v>1</v>
      </c>
      <c r="C12" s="3" t="s">
        <v>26</v>
      </c>
      <c r="D12" s="10">
        <v>1600</v>
      </c>
      <c r="E12" s="34" t="s">
        <v>13</v>
      </c>
      <c r="F12" s="10">
        <v>960</v>
      </c>
      <c r="G12" s="10">
        <v>459</v>
      </c>
      <c r="H12" s="10">
        <f t="shared" si="1"/>
        <v>1064.0869325388785</v>
      </c>
      <c r="I12" s="8">
        <f>H12/$D12</f>
        <v>0.66505433283679904</v>
      </c>
      <c r="J12" s="31">
        <f>H13/$D12</f>
        <v>0.7997474422591172</v>
      </c>
      <c r="K12" s="52">
        <v>0.86293230025988432</v>
      </c>
      <c r="L12" s="60">
        <v>0.45888594164456226</v>
      </c>
    </row>
    <row r="13" spans="1:12" ht="13.5" thickBot="1" x14ac:dyDescent="0.25">
      <c r="A13" s="79"/>
      <c r="B13" s="4" t="s">
        <v>4</v>
      </c>
      <c r="C13" s="4"/>
      <c r="D13" s="12"/>
      <c r="E13" s="19" t="s">
        <v>13</v>
      </c>
      <c r="F13" s="26">
        <v>1171.472</v>
      </c>
      <c r="G13" s="26">
        <v>514.79999999999995</v>
      </c>
      <c r="H13" s="25">
        <f t="shared" si="1"/>
        <v>1279.5959076145875</v>
      </c>
      <c r="I13" s="8"/>
      <c r="J13" s="23"/>
      <c r="K13" s="53">
        <v>0.87367346522822353</v>
      </c>
      <c r="L13" s="61">
        <v>0.41454941923121807</v>
      </c>
    </row>
    <row r="14" spans="1:12" x14ac:dyDescent="0.2">
      <c r="A14" s="77" t="s">
        <v>38</v>
      </c>
      <c r="B14" s="47" t="s">
        <v>0</v>
      </c>
      <c r="C14" s="47" t="s">
        <v>26</v>
      </c>
      <c r="D14" s="35">
        <v>1600</v>
      </c>
      <c r="E14" s="33" t="s">
        <v>13</v>
      </c>
      <c r="F14" s="9">
        <v>1203.7439999999999</v>
      </c>
      <c r="G14" s="9">
        <v>423.2</v>
      </c>
      <c r="H14" s="9">
        <f t="shared" si="1"/>
        <v>1275.9693795448227</v>
      </c>
      <c r="I14" s="6">
        <f>H14/$D14</f>
        <v>0.79748086221551417</v>
      </c>
      <c r="J14" s="32">
        <f>H16/$D14</f>
        <v>0.98673246274002768</v>
      </c>
      <c r="K14" s="54">
        <v>0.81184436059466358</v>
      </c>
      <c r="L14" s="59">
        <v>0.33075637703888044</v>
      </c>
    </row>
    <row r="15" spans="1:12" x14ac:dyDescent="0.2">
      <c r="A15" s="78"/>
      <c r="B15" s="48" t="s">
        <v>1</v>
      </c>
      <c r="C15" s="48" t="s">
        <v>25</v>
      </c>
      <c r="D15" s="49">
        <v>2500</v>
      </c>
      <c r="E15" s="34" t="s">
        <v>30</v>
      </c>
      <c r="F15" s="10">
        <v>356.68</v>
      </c>
      <c r="G15" s="10">
        <v>173.6</v>
      </c>
      <c r="H15" s="10">
        <f t="shared" si="1"/>
        <v>396.6832267691691</v>
      </c>
      <c r="I15" s="8">
        <f>H15/$D15</f>
        <v>0.15867329070766764</v>
      </c>
      <c r="J15" s="31">
        <f>H16/$D15</f>
        <v>0.63150877615361767</v>
      </c>
      <c r="K15" s="52">
        <v>0.74035374976043444</v>
      </c>
      <c r="L15" s="60">
        <v>0.48757307909097614</v>
      </c>
    </row>
    <row r="16" spans="1:12" ht="13.5" thickBot="1" x14ac:dyDescent="0.25">
      <c r="A16" s="78"/>
      <c r="B16" s="48" t="s">
        <v>4</v>
      </c>
      <c r="C16" s="48"/>
      <c r="D16" s="49"/>
      <c r="E16" s="34" t="s">
        <v>13</v>
      </c>
      <c r="F16" s="26">
        <v>1482.088</v>
      </c>
      <c r="G16" s="26">
        <v>544</v>
      </c>
      <c r="H16" s="25">
        <f t="shared" si="1"/>
        <v>1578.7719403840442</v>
      </c>
      <c r="I16" s="8"/>
      <c r="J16" s="23"/>
      <c r="K16" s="53">
        <v>0.8407073160639188</v>
      </c>
      <c r="L16" s="61">
        <v>0.36392211577590527</v>
      </c>
    </row>
    <row r="17" spans="1:12" x14ac:dyDescent="0.2">
      <c r="A17" s="77" t="s">
        <v>36</v>
      </c>
      <c r="B17" s="1" t="s">
        <v>0</v>
      </c>
      <c r="C17" s="1" t="s">
        <v>26</v>
      </c>
      <c r="D17" s="9">
        <v>1000</v>
      </c>
      <c r="E17" s="33" t="s">
        <v>40</v>
      </c>
      <c r="F17" s="9">
        <v>172.58</v>
      </c>
      <c r="G17" s="9">
        <v>120</v>
      </c>
      <c r="H17" s="9">
        <f t="shared" ref="H17:H22" si="2">SQRT(F17^2+G17^2)</f>
        <v>210.19956327261957</v>
      </c>
      <c r="I17" s="6">
        <f>H17/$D17</f>
        <v>0.21019956327261957</v>
      </c>
      <c r="J17" s="32">
        <f>H19/$D17</f>
        <v>1.0554413820653423</v>
      </c>
      <c r="K17" s="7">
        <v>0.63624898884981929</v>
      </c>
      <c r="L17" s="59">
        <v>0.37995633377579097</v>
      </c>
    </row>
    <row r="18" spans="1:12" x14ac:dyDescent="0.2">
      <c r="A18" s="78"/>
      <c r="B18" s="3" t="s">
        <v>1</v>
      </c>
      <c r="C18" s="3" t="s">
        <v>26</v>
      </c>
      <c r="D18" s="10">
        <v>1000</v>
      </c>
      <c r="E18" s="34" t="s">
        <v>19</v>
      </c>
      <c r="F18" s="10">
        <v>742</v>
      </c>
      <c r="G18" s="10">
        <v>488.40000000000003</v>
      </c>
      <c r="H18" s="10">
        <f t="shared" si="2"/>
        <v>888.31219737207255</v>
      </c>
      <c r="I18" s="8">
        <f>H18/$D18</f>
        <v>0.88831219737207257</v>
      </c>
      <c r="J18" s="31">
        <f>H19/$D18</f>
        <v>1.0554413820653423</v>
      </c>
      <c r="K18" s="57">
        <v>0.64249865843758736</v>
      </c>
      <c r="L18" s="60">
        <v>0.6131393116687236</v>
      </c>
    </row>
    <row r="19" spans="1:12" ht="13.5" thickBot="1" x14ac:dyDescent="0.25">
      <c r="A19" s="79"/>
      <c r="B19" s="4" t="s">
        <v>4</v>
      </c>
      <c r="C19" s="4"/>
      <c r="D19" s="12"/>
      <c r="E19" s="19" t="s">
        <v>19</v>
      </c>
      <c r="F19" s="26">
        <v>889.82400000000007</v>
      </c>
      <c r="G19" s="26">
        <v>567.6</v>
      </c>
      <c r="H19" s="26">
        <f t="shared" si="2"/>
        <v>1055.4413820653424</v>
      </c>
      <c r="I19" s="13"/>
      <c r="J19" s="23"/>
      <c r="K19" s="50">
        <v>0.66548379843497829</v>
      </c>
      <c r="L19" s="61">
        <v>0.5655652548795439</v>
      </c>
    </row>
    <row r="20" spans="1:12" ht="12.75" customHeight="1" x14ac:dyDescent="0.2">
      <c r="A20" s="83" t="s">
        <v>45</v>
      </c>
      <c r="B20" s="1" t="s">
        <v>0</v>
      </c>
      <c r="C20" s="1" t="s">
        <v>27</v>
      </c>
      <c r="D20" s="9">
        <v>16000</v>
      </c>
      <c r="E20" s="33"/>
      <c r="F20" s="9">
        <v>0</v>
      </c>
      <c r="G20" s="9">
        <v>0</v>
      </c>
      <c r="H20" s="9">
        <f t="shared" si="2"/>
        <v>0</v>
      </c>
      <c r="I20" s="16">
        <f>H20/$D20</f>
        <v>0</v>
      </c>
      <c r="J20" s="32">
        <f>H22/$D20</f>
        <v>0.83591241410957651</v>
      </c>
      <c r="K20" s="21"/>
      <c r="L20" s="59"/>
    </row>
    <row r="21" spans="1:12" x14ac:dyDescent="0.2">
      <c r="A21" s="84"/>
      <c r="B21" s="3" t="s">
        <v>1</v>
      </c>
      <c r="C21" s="3" t="s">
        <v>27</v>
      </c>
      <c r="D21" s="10">
        <v>16000</v>
      </c>
      <c r="E21" s="34" t="s">
        <v>6</v>
      </c>
      <c r="F21" s="36">
        <v>12544.6</v>
      </c>
      <c r="G21" s="36">
        <v>4638.2000000000007</v>
      </c>
      <c r="H21" s="10">
        <f t="shared" si="2"/>
        <v>13374.598625753224</v>
      </c>
      <c r="I21" s="17">
        <f>H21/$D21</f>
        <v>0.83591241410957651</v>
      </c>
      <c r="J21" s="31">
        <f>H22/$D21</f>
        <v>0.83591241410957651</v>
      </c>
      <c r="K21" s="29">
        <v>0.87843503551473456</v>
      </c>
      <c r="L21" s="60">
        <v>0.37440989951139247</v>
      </c>
    </row>
    <row r="22" spans="1:12" ht="13.5" thickBot="1" x14ac:dyDescent="0.25">
      <c r="A22" s="85"/>
      <c r="B22" s="4" t="s">
        <v>4</v>
      </c>
      <c r="C22" s="45"/>
      <c r="D22" s="46"/>
      <c r="E22" s="19" t="s">
        <v>6</v>
      </c>
      <c r="F22" s="26">
        <v>12544.6</v>
      </c>
      <c r="G22" s="26">
        <v>4638.2000000000007</v>
      </c>
      <c r="H22" s="26">
        <f t="shared" si="2"/>
        <v>13374.598625753224</v>
      </c>
      <c r="I22" s="18"/>
      <c r="J22" s="23"/>
      <c r="K22" s="14">
        <v>0.87843503551473456</v>
      </c>
      <c r="L22" s="61">
        <v>0.37440989951139247</v>
      </c>
    </row>
    <row r="23" spans="1:12" ht="13.5" customHeight="1" x14ac:dyDescent="0.2">
      <c r="A23" s="80" t="s">
        <v>47</v>
      </c>
      <c r="B23" s="1" t="s">
        <v>0</v>
      </c>
      <c r="C23" s="5" t="s">
        <v>35</v>
      </c>
      <c r="D23" s="11">
        <v>6300</v>
      </c>
      <c r="E23" s="33" t="s">
        <v>29</v>
      </c>
      <c r="F23" s="35">
        <v>488.40000000000003</v>
      </c>
      <c r="G23" s="35">
        <v>158.4</v>
      </c>
      <c r="H23" s="9">
        <f>SQRT(F23^2+G23^2)</f>
        <v>513.44436894370563</v>
      </c>
      <c r="I23" s="6">
        <f>H23/$D23</f>
        <v>8.1499106181540576E-2</v>
      </c>
      <c r="J23" s="32">
        <f>H25/$D23</f>
        <v>0.78148167893589904</v>
      </c>
      <c r="K23" s="21">
        <v>0.86902029436440509</v>
      </c>
      <c r="L23" s="59">
        <v>0.3938992042440318</v>
      </c>
    </row>
    <row r="24" spans="1:12" x14ac:dyDescent="0.2">
      <c r="A24" s="81"/>
      <c r="B24" s="3" t="s">
        <v>1</v>
      </c>
      <c r="C24" s="3" t="s">
        <v>35</v>
      </c>
      <c r="D24" s="10">
        <v>6300</v>
      </c>
      <c r="E24" s="34" t="s">
        <v>6</v>
      </c>
      <c r="F24" s="36">
        <v>3828</v>
      </c>
      <c r="G24" s="36">
        <v>2244</v>
      </c>
      <c r="H24" s="10">
        <f>SQRT(F24^2+G24^2)</f>
        <v>4437.2423868885053</v>
      </c>
      <c r="I24" s="8">
        <f>H24/$D24</f>
        <v>0.70432418839500088</v>
      </c>
      <c r="J24" s="31">
        <f>H25/$D24</f>
        <v>0.78148167893589904</v>
      </c>
      <c r="K24" s="29">
        <v>0.81643508027501066</v>
      </c>
      <c r="L24" s="60">
        <v>0.57214148135177745</v>
      </c>
    </row>
    <row r="25" spans="1:12" ht="13.5" thickBot="1" x14ac:dyDescent="0.25">
      <c r="A25" s="82"/>
      <c r="B25" s="4" t="s">
        <v>4</v>
      </c>
      <c r="C25" s="4"/>
      <c r="D25" s="12"/>
      <c r="E25" s="19" t="s">
        <v>6</v>
      </c>
      <c r="F25" s="26">
        <v>4290</v>
      </c>
      <c r="G25" s="26">
        <v>2415.6</v>
      </c>
      <c r="H25" s="26">
        <f>SQRT(F25^2+G25^2)</f>
        <v>4923.3345772961638</v>
      </c>
      <c r="I25" s="13"/>
      <c r="J25" s="23"/>
      <c r="K25" s="14">
        <v>0.82555720937042376</v>
      </c>
      <c r="L25" s="61">
        <v>0.55135344160866218</v>
      </c>
    </row>
    <row r="26" spans="1:12" ht="13.5" customHeight="1" x14ac:dyDescent="0.2">
      <c r="A26" s="95" t="s">
        <v>31</v>
      </c>
      <c r="B26" s="1" t="s">
        <v>0</v>
      </c>
      <c r="C26" s="1" t="s">
        <v>26</v>
      </c>
      <c r="D26" s="9">
        <v>1600</v>
      </c>
      <c r="E26" s="33" t="s">
        <v>5</v>
      </c>
      <c r="F26" s="43">
        <v>1245.28</v>
      </c>
      <c r="G26" s="43">
        <v>585</v>
      </c>
      <c r="H26" s="9">
        <f t="shared" ref="H26:H37" si="3">SQRT(F26^2+G26^2)</f>
        <v>1375.8442057151674</v>
      </c>
      <c r="I26" s="6">
        <f>H26/$D26</f>
        <v>0.85990262857197963</v>
      </c>
      <c r="J26" s="32">
        <f>H28/$D26</f>
        <v>0.91418111033864635</v>
      </c>
      <c r="K26" s="7">
        <v>0.78862202357081823</v>
      </c>
      <c r="L26" s="59">
        <v>0.48743873041313379</v>
      </c>
    </row>
    <row r="27" spans="1:12" x14ac:dyDescent="0.2">
      <c r="A27" s="96"/>
      <c r="B27" s="3" t="s">
        <v>1</v>
      </c>
      <c r="C27" s="3" t="s">
        <v>25</v>
      </c>
      <c r="D27" s="10">
        <v>1600</v>
      </c>
      <c r="E27" s="34" t="s">
        <v>32</v>
      </c>
      <c r="F27" s="44">
        <v>72.600000000000009</v>
      </c>
      <c r="G27" s="44">
        <v>73.8</v>
      </c>
      <c r="H27" s="10">
        <f t="shared" si="3"/>
        <v>103.52391028163494</v>
      </c>
      <c r="I27" s="8">
        <f>H27/$D27</f>
        <v>6.4702443926021841E-2</v>
      </c>
      <c r="J27" s="31">
        <f>H28/$D27</f>
        <v>0.91418111033864635</v>
      </c>
      <c r="K27" s="57">
        <v>0.56402866121541062</v>
      </c>
      <c r="L27" s="60">
        <v>0.54599114608952282</v>
      </c>
    </row>
    <row r="28" spans="1:12" ht="13.5" thickBot="1" x14ac:dyDescent="0.25">
      <c r="A28" s="97"/>
      <c r="B28" s="4" t="s">
        <v>4</v>
      </c>
      <c r="C28" s="4"/>
      <c r="D28" s="12"/>
      <c r="E28" s="19" t="s">
        <v>5</v>
      </c>
      <c r="F28" s="28">
        <v>1313.68</v>
      </c>
      <c r="G28" s="28">
        <v>643.20000000000005</v>
      </c>
      <c r="H28" s="26">
        <f t="shared" si="3"/>
        <v>1462.6897765418341</v>
      </c>
      <c r="I28" s="13"/>
      <c r="J28" s="23"/>
      <c r="K28" s="50">
        <v>0.78137051114267375</v>
      </c>
      <c r="L28" s="61">
        <v>0.49033975443369154</v>
      </c>
    </row>
    <row r="29" spans="1:12" x14ac:dyDescent="0.2">
      <c r="A29" s="77" t="s">
        <v>46</v>
      </c>
      <c r="B29" s="1" t="s">
        <v>0</v>
      </c>
      <c r="C29" s="1" t="s">
        <v>26</v>
      </c>
      <c r="D29" s="9">
        <v>4000</v>
      </c>
      <c r="E29" s="33" t="s">
        <v>21</v>
      </c>
      <c r="F29" s="9">
        <v>2083.16</v>
      </c>
      <c r="G29" s="9">
        <v>1818</v>
      </c>
      <c r="H29" s="9">
        <f t="shared" si="3"/>
        <v>2764.9013699587908</v>
      </c>
      <c r="I29" s="6">
        <f>H29/$D29</f>
        <v>0.69122534248969769</v>
      </c>
      <c r="J29" s="32">
        <f>H31/$D29</f>
        <v>1.1877830509398593</v>
      </c>
      <c r="K29" s="7">
        <v>0.71106818333335786</v>
      </c>
      <c r="L29" s="59">
        <v>0.88200469872497966</v>
      </c>
    </row>
    <row r="30" spans="1:12" x14ac:dyDescent="0.2">
      <c r="A30" s="78"/>
      <c r="B30" s="3" t="s">
        <v>1</v>
      </c>
      <c r="C30" s="3" t="s">
        <v>26</v>
      </c>
      <c r="D30" s="10">
        <v>4000</v>
      </c>
      <c r="E30" s="34" t="s">
        <v>7</v>
      </c>
      <c r="F30" s="10">
        <v>2790</v>
      </c>
      <c r="G30" s="10">
        <v>1262.4000000000001</v>
      </c>
      <c r="H30" s="10">
        <f t="shared" si="3"/>
        <v>3062.3118325866162</v>
      </c>
      <c r="I30" s="8">
        <f>H30/$D30</f>
        <v>0.76557795814665408</v>
      </c>
      <c r="J30" s="31">
        <f>H31/$D30</f>
        <v>1.1877830509398593</v>
      </c>
      <c r="K30" s="57">
        <v>0.63483871058414421</v>
      </c>
      <c r="L30" s="60">
        <v>0.4512455919217096</v>
      </c>
    </row>
    <row r="31" spans="1:12" ht="13.5" thickBot="1" x14ac:dyDescent="0.25">
      <c r="A31" s="98"/>
      <c r="B31" s="2" t="s">
        <v>4</v>
      </c>
      <c r="C31" s="2"/>
      <c r="D31" s="22"/>
      <c r="E31" s="39" t="s">
        <v>21</v>
      </c>
      <c r="F31" s="27">
        <v>4030.76</v>
      </c>
      <c r="G31" s="27">
        <v>2515.1999999999998</v>
      </c>
      <c r="H31" s="27">
        <f t="shared" si="3"/>
        <v>4751.1322037594373</v>
      </c>
      <c r="I31" s="24"/>
      <c r="J31" s="38"/>
      <c r="K31" s="51">
        <v>0.81179528482224594</v>
      </c>
      <c r="L31" s="62">
        <v>0.64709273093269992</v>
      </c>
    </row>
    <row r="32" spans="1:12" x14ac:dyDescent="0.2">
      <c r="A32" s="77" t="s">
        <v>33</v>
      </c>
      <c r="B32" s="1" t="s">
        <v>0</v>
      </c>
      <c r="C32" s="1" t="s">
        <v>26</v>
      </c>
      <c r="D32" s="9">
        <v>1000</v>
      </c>
      <c r="E32" s="33" t="s">
        <v>20</v>
      </c>
      <c r="F32" s="9">
        <v>577.09400000000005</v>
      </c>
      <c r="G32" s="9">
        <v>280.8</v>
      </c>
      <c r="H32" s="9">
        <f t="shared" si="3"/>
        <v>641.78354983280781</v>
      </c>
      <c r="I32" s="6">
        <f>H32/$D32</f>
        <v>0.64178354983280783</v>
      </c>
      <c r="J32" s="32">
        <f>H34/$D32</f>
        <v>1.1021640814778892</v>
      </c>
      <c r="K32" s="7">
        <v>0.79731495888003334</v>
      </c>
      <c r="L32" s="59">
        <v>0.4434353402205588</v>
      </c>
    </row>
    <row r="33" spans="1:12" x14ac:dyDescent="0.2">
      <c r="A33" s="78"/>
      <c r="B33" s="3" t="s">
        <v>1</v>
      </c>
      <c r="C33" s="3" t="s">
        <v>25</v>
      </c>
      <c r="D33" s="10">
        <v>1000</v>
      </c>
      <c r="E33" s="34" t="s">
        <v>22</v>
      </c>
      <c r="F33" s="10">
        <v>455.2</v>
      </c>
      <c r="G33" s="10">
        <v>201.20000000000002</v>
      </c>
      <c r="H33" s="10">
        <f t="shared" si="3"/>
        <v>497.68311203013508</v>
      </c>
      <c r="I33" s="8">
        <f>H33/$D33</f>
        <v>0.4976831120301351</v>
      </c>
      <c r="J33" s="31">
        <f>H34/$D33</f>
        <v>1.1021640814778892</v>
      </c>
      <c r="K33" s="57">
        <v>0.71556547042680474</v>
      </c>
      <c r="L33" s="60">
        <v>0.36070841428784922</v>
      </c>
    </row>
    <row r="34" spans="1:12" ht="13.5" thickBot="1" x14ac:dyDescent="0.25">
      <c r="A34" s="79"/>
      <c r="B34" s="4" t="s">
        <v>4</v>
      </c>
      <c r="C34" s="4"/>
      <c r="D34" s="12"/>
      <c r="E34" s="19" t="s">
        <v>22</v>
      </c>
      <c r="F34" s="26">
        <v>1006.6499999999999</v>
      </c>
      <c r="G34" s="26">
        <v>448.8</v>
      </c>
      <c r="H34" s="26">
        <f t="shared" si="3"/>
        <v>1102.1640814778893</v>
      </c>
      <c r="I34" s="13"/>
      <c r="J34" s="23"/>
      <c r="K34" s="50">
        <v>0.78685534316004069</v>
      </c>
      <c r="L34" s="61">
        <v>0.40892457916971253</v>
      </c>
    </row>
    <row r="35" spans="1:12" ht="13.5" customHeight="1" x14ac:dyDescent="0.2">
      <c r="A35" s="77" t="s">
        <v>34</v>
      </c>
      <c r="B35" s="1" t="s">
        <v>0</v>
      </c>
      <c r="C35" s="1" t="s">
        <v>26</v>
      </c>
      <c r="D35" s="9">
        <v>1000</v>
      </c>
      <c r="E35" s="33" t="s">
        <v>13</v>
      </c>
      <c r="F35" s="9">
        <v>640.09199999999998</v>
      </c>
      <c r="G35" s="9">
        <v>599.6</v>
      </c>
      <c r="H35" s="9">
        <f t="shared" si="3"/>
        <v>877.06210068842904</v>
      </c>
      <c r="I35" s="6">
        <f>H35/$D35</f>
        <v>0.87706210068842905</v>
      </c>
      <c r="J35" s="32">
        <f>H37/$D35</f>
        <v>0.990334929437511</v>
      </c>
      <c r="K35" s="7">
        <v>0.51544235230546576</v>
      </c>
      <c r="L35" s="59">
        <v>0.99361738112816012</v>
      </c>
    </row>
    <row r="36" spans="1:12" x14ac:dyDescent="0.2">
      <c r="A36" s="78"/>
      <c r="B36" s="3" t="s">
        <v>1</v>
      </c>
      <c r="C36" s="3" t="s">
        <v>26</v>
      </c>
      <c r="D36" s="10">
        <v>1000</v>
      </c>
      <c r="E36" s="34" t="s">
        <v>28</v>
      </c>
      <c r="F36" s="10">
        <v>130.4</v>
      </c>
      <c r="G36" s="10">
        <v>57.2</v>
      </c>
      <c r="H36" s="10">
        <f t="shared" si="3"/>
        <v>142.39382009062049</v>
      </c>
      <c r="I36" s="8">
        <f>H36/$D36</f>
        <v>0.14239382009062049</v>
      </c>
      <c r="J36" s="31">
        <f>H37/$D36</f>
        <v>0.990334929437511</v>
      </c>
      <c r="K36" s="57">
        <v>0.78053080050291845</v>
      </c>
      <c r="L36" s="60">
        <v>0.40323624595469265</v>
      </c>
    </row>
    <row r="37" spans="1:12" ht="13.5" thickBot="1" x14ac:dyDescent="0.25">
      <c r="A37" s="79"/>
      <c r="B37" s="4" t="s">
        <v>4</v>
      </c>
      <c r="C37" s="4"/>
      <c r="D37" s="12"/>
      <c r="E37" s="19" t="s">
        <v>13</v>
      </c>
      <c r="F37" s="26">
        <v>756.09199999999998</v>
      </c>
      <c r="G37" s="26">
        <v>639.6</v>
      </c>
      <c r="H37" s="26">
        <f t="shared" si="3"/>
        <v>990.33492943751105</v>
      </c>
      <c r="I37" s="13"/>
      <c r="J37" s="23"/>
      <c r="K37" s="50">
        <v>0.56157476746024526</v>
      </c>
      <c r="L37" s="61">
        <v>0.8500341932157236</v>
      </c>
    </row>
    <row r="38" spans="1:12" ht="13.5" customHeight="1" x14ac:dyDescent="0.2"/>
    <row r="44" spans="1:12" ht="13.5" customHeight="1" x14ac:dyDescent="0.2"/>
    <row r="48" spans="1:12" ht="12.75" customHeight="1" x14ac:dyDescent="0.2"/>
    <row r="51" ht="13.5" customHeight="1" x14ac:dyDescent="0.2"/>
    <row r="54" ht="13.5" customHeight="1" x14ac:dyDescent="0.2"/>
    <row r="58" ht="12.75" customHeight="1" x14ac:dyDescent="0.2"/>
    <row r="62" ht="12.75" customHeight="1" x14ac:dyDescent="0.2"/>
    <row r="65" ht="27" customHeight="1" x14ac:dyDescent="0.2"/>
    <row r="68" ht="13.5" customHeight="1" x14ac:dyDescent="0.2"/>
    <row r="71" ht="13.5" customHeight="1" x14ac:dyDescent="0.2"/>
    <row r="74" ht="13.5" customHeight="1" x14ac:dyDescent="0.2"/>
    <row r="77" ht="13.5" customHeight="1" x14ac:dyDescent="0.2"/>
    <row r="80" ht="13.5" customHeight="1" x14ac:dyDescent="0.2"/>
    <row r="83" ht="13.5" customHeight="1" x14ac:dyDescent="0.2"/>
    <row r="87" ht="12.75" customHeight="1" x14ac:dyDescent="0.2"/>
    <row r="90" ht="27" customHeight="1" x14ac:dyDescent="0.2"/>
    <row r="93" ht="13.5" customHeight="1" x14ac:dyDescent="0.2"/>
    <row r="96" ht="13.5" customHeight="1" x14ac:dyDescent="0.2"/>
    <row r="102" ht="13.5" customHeight="1" x14ac:dyDescent="0.2"/>
    <row r="105" ht="13.5" customHeight="1" x14ac:dyDescent="0.2"/>
    <row r="110" ht="12.75" customHeight="1" x14ac:dyDescent="0.2"/>
    <row r="116" ht="13.5" customHeight="1" x14ac:dyDescent="0.2"/>
    <row r="122" ht="13.5" customHeight="1" x14ac:dyDescent="0.2"/>
    <row r="128" ht="13.5" customHeight="1" x14ac:dyDescent="0.2"/>
    <row r="131" ht="13.5" customHeight="1" x14ac:dyDescent="0.2"/>
    <row r="134" ht="13.5" customHeight="1" x14ac:dyDescent="0.2"/>
    <row r="138" ht="12.75" customHeight="1" x14ac:dyDescent="0.2"/>
    <row r="142" ht="12.75" customHeight="1" x14ac:dyDescent="0.2"/>
    <row r="147" ht="12.75" customHeight="1" x14ac:dyDescent="0.2"/>
    <row r="156" ht="13.5" customHeight="1" x14ac:dyDescent="0.2"/>
    <row r="159" ht="13.5" customHeight="1" x14ac:dyDescent="0.2"/>
    <row r="165" ht="13.5" customHeight="1" x14ac:dyDescent="0.2"/>
    <row r="168" ht="13.5" customHeight="1" x14ac:dyDescent="0.2"/>
    <row r="172" ht="12.75" customHeight="1" x14ac:dyDescent="0.2"/>
  </sheetData>
  <sheetProtection formatCells="0" formatColumns="0" formatRows="0" insertColumns="0" insertRows="0" insertHyperlinks="0" deleteColumns="0" deleteRows="0" sort="0" autoFilter="0" pivotTables="0"/>
  <mergeCells count="25">
    <mergeCell ref="A17:A19"/>
    <mergeCell ref="A20:A22"/>
    <mergeCell ref="A11:A13"/>
    <mergeCell ref="A14:A16"/>
    <mergeCell ref="A8:A10"/>
    <mergeCell ref="A23:A25"/>
    <mergeCell ref="A26:A28"/>
    <mergeCell ref="A29:A31"/>
    <mergeCell ref="A32:A34"/>
    <mergeCell ref="A35:A37"/>
    <mergeCell ref="A1:D1"/>
    <mergeCell ref="A2:A4"/>
    <mergeCell ref="B2:B4"/>
    <mergeCell ref="C2:C4"/>
    <mergeCell ref="D2:D4"/>
    <mergeCell ref="A5:A7"/>
    <mergeCell ref="E1:L1"/>
    <mergeCell ref="E2:E4"/>
    <mergeCell ref="F2:F3"/>
    <mergeCell ref="G2:G3"/>
    <mergeCell ref="H2:H3"/>
    <mergeCell ref="I2:I4"/>
    <mergeCell ref="J2:J4"/>
    <mergeCell ref="K2:K4"/>
    <mergeCell ref="L2:L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ВФ</vt:lpstr>
    </vt:vector>
  </TitlesOfParts>
  <Company>VologdaEnergo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Alvolkov</dc:creator>
  <cp:lastModifiedBy>Волков Алексей Александрович</cp:lastModifiedBy>
  <cp:lastPrinted>2016-03-17T10:49:46Z</cp:lastPrinted>
  <dcterms:created xsi:type="dcterms:W3CDTF">2006-12-28T07:22:36Z</dcterms:created>
  <dcterms:modified xsi:type="dcterms:W3CDTF">2022-02-16T05:49:08Z</dcterms:modified>
</cp:coreProperties>
</file>